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udget Operations Branch\2_ Programs\SNAP-Ed\FFY 21\Local Assistance Allocations\AM 1\"/>
    </mc:Choice>
  </mc:AlternateContent>
  <xr:revisionPtr revIDLastSave="0" documentId="13_ncr:1_{EDD921CF-71D0-4A83-A08A-133042102BFF}" xr6:coauthVersionLast="46" xr6:coauthVersionMax="46" xr10:uidLastSave="{00000000-0000-0000-0000-000000000000}"/>
  <bookViews>
    <workbookView xWindow="-120" yWindow="-120" windowWidth="29040" windowHeight="15840" tabRatio="801" xr2:uid="{19CBDEB0-57B1-40B0-B581-07D812BC65E4}"/>
  </bookViews>
  <sheets>
    <sheet name="Summary" sheetId="1" r:id="rId1"/>
    <sheet name="1" sheetId="2" state="hidden" r:id="rId2"/>
    <sheet name="2" sheetId="3" state="hidden" r:id="rId3"/>
    <sheet name="3" sheetId="4" r:id="rId4"/>
    <sheet name="4" sheetId="5" r:id="rId5"/>
    <sheet name="6" sheetId="6" r:id="rId6"/>
    <sheet name="7" sheetId="7" r:id="rId7"/>
    <sheet name="8" sheetId="8" state="hidden" r:id="rId8"/>
    <sheet name="9" sheetId="9" r:id="rId9"/>
    <sheet name="10" sheetId="10" state="hidden" r:id="rId10"/>
    <sheet name="12" sheetId="11" state="hidden" r:id="rId11"/>
    <sheet name="13" sheetId="12" state="hidden" r:id="rId12"/>
    <sheet name="14" sheetId="13" state="hidden" r:id="rId13"/>
    <sheet name="15" sheetId="14" state="hidden" r:id="rId14"/>
    <sheet name="17" sheetId="15" state="hidden" r:id="rId15"/>
    <sheet name="18" sheetId="16" r:id="rId16"/>
    <sheet name="19" sheetId="17" r:id="rId17"/>
    <sheet name="20" sheetId="18" state="hidden" r:id="rId18"/>
    <sheet name="21" sheetId="19" r:id="rId19"/>
    <sheet name="22" sheetId="20" state="hidden" r:id="rId20"/>
    <sheet name="23" sheetId="21" r:id="rId21"/>
    <sheet name="27" sheetId="23" r:id="rId22"/>
    <sheet name="28" sheetId="22" r:id="rId23"/>
    <sheet name="30" sheetId="24" r:id="rId24"/>
    <sheet name="31" sheetId="25" r:id="rId25"/>
    <sheet name="32" sheetId="26" r:id="rId26"/>
    <sheet name="33" sheetId="27" r:id="rId27"/>
  </sheets>
  <definedNames>
    <definedName name="_xlnm.Print_Area" localSheetId="0">Summary!$A$1:$F$26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7" l="1"/>
  <c r="D15" i="27"/>
  <c r="C15" i="27"/>
  <c r="D15" i="4"/>
  <c r="C15" i="4"/>
  <c r="D14" i="1"/>
  <c r="C14" i="1"/>
  <c r="D13" i="1"/>
  <c r="C13" i="1"/>
  <c r="D15" i="1" l="1"/>
  <c r="C15" i="1"/>
  <c r="E14" i="4"/>
  <c r="G17" i="2"/>
  <c r="F17" i="2"/>
  <c r="E17" i="2"/>
  <c r="D17" i="2"/>
  <c r="G13" i="3"/>
  <c r="G13" i="8"/>
  <c r="G13" i="10"/>
  <c r="G13" i="11"/>
  <c r="G13" i="12"/>
  <c r="G13" i="13"/>
  <c r="G13" i="14"/>
  <c r="G13" i="15"/>
  <c r="G13" i="18"/>
  <c r="G13" i="20"/>
  <c r="F13" i="23"/>
  <c r="G13" i="2"/>
  <c r="F13" i="3"/>
  <c r="E13" i="4"/>
  <c r="E13" i="5"/>
  <c r="F13" i="5" s="1"/>
  <c r="E13" i="6"/>
  <c r="F13" i="6" s="1"/>
  <c r="E13" i="7"/>
  <c r="F13" i="7" s="1"/>
  <c r="F13" i="8"/>
  <c r="E13" i="9"/>
  <c r="F13" i="9" s="1"/>
  <c r="F13" i="10"/>
  <c r="F13" i="11"/>
  <c r="F13" i="12"/>
  <c r="F13" i="13"/>
  <c r="F13" i="14"/>
  <c r="F13" i="15"/>
  <c r="E13" i="16"/>
  <c r="F13" i="16" s="1"/>
  <c r="E13" i="17"/>
  <c r="F13" i="17" s="1"/>
  <c r="F13" i="18"/>
  <c r="E13" i="19"/>
  <c r="F13" i="19" s="1"/>
  <c r="F13" i="20"/>
  <c r="E13" i="21"/>
  <c r="F13" i="21" s="1"/>
  <c r="E13" i="22"/>
  <c r="F13" i="22" s="1"/>
  <c r="E13" i="23"/>
  <c r="E13" i="24"/>
  <c r="F13" i="24" s="1"/>
  <c r="E13" i="25"/>
  <c r="F13" i="25" s="1"/>
  <c r="E13" i="26"/>
  <c r="F13" i="26" s="1"/>
  <c r="E13" i="27"/>
  <c r="F13" i="2"/>
  <c r="A12" i="3"/>
  <c r="A12" i="8"/>
  <c r="A12" i="10"/>
  <c r="A12" i="11"/>
  <c r="A12" i="12"/>
  <c r="A12" i="13"/>
  <c r="A12" i="14"/>
  <c r="A12" i="15"/>
  <c r="A12" i="18"/>
  <c r="A12" i="20"/>
  <c r="A12" i="2"/>
  <c r="B18" i="3"/>
  <c r="B18" i="8"/>
  <c r="B18" i="10"/>
  <c r="B18" i="11"/>
  <c r="B18" i="12"/>
  <c r="B18" i="13"/>
  <c r="B18" i="14"/>
  <c r="B18" i="15"/>
  <c r="B18" i="18"/>
  <c r="B18" i="20"/>
  <c r="B18" i="2"/>
  <c r="A18" i="3"/>
  <c r="A18" i="8"/>
  <c r="A18" i="10"/>
  <c r="A18" i="11"/>
  <c r="A18" i="12"/>
  <c r="A18" i="13"/>
  <c r="A18" i="14"/>
  <c r="A18" i="15"/>
  <c r="A18" i="18"/>
  <c r="A18" i="20"/>
  <c r="A18" i="2"/>
  <c r="C7" i="3"/>
  <c r="C7" i="8"/>
  <c r="C7" i="10"/>
  <c r="C7" i="11"/>
  <c r="C7" i="12"/>
  <c r="C7" i="13"/>
  <c r="C7" i="14"/>
  <c r="C7" i="15"/>
  <c r="C7" i="18"/>
  <c r="C7" i="20"/>
  <c r="C7" i="2"/>
  <c r="C6" i="3"/>
  <c r="C6" i="8"/>
  <c r="C6" i="10"/>
  <c r="C6" i="11"/>
  <c r="C6" i="12"/>
  <c r="C6" i="13"/>
  <c r="C6" i="14"/>
  <c r="C6" i="15"/>
  <c r="C6" i="18"/>
  <c r="C6" i="20"/>
  <c r="C6" i="2"/>
  <c r="C5" i="3"/>
  <c r="C5" i="8"/>
  <c r="C5" i="10"/>
  <c r="C5" i="11"/>
  <c r="C5" i="12"/>
  <c r="C5" i="13"/>
  <c r="C5" i="14"/>
  <c r="C5" i="15"/>
  <c r="C5" i="18"/>
  <c r="C5" i="20"/>
  <c r="C5" i="2"/>
  <c r="G3" i="3"/>
  <c r="F3" i="4"/>
  <c r="F3" i="5"/>
  <c r="F3" i="6"/>
  <c r="F3" i="7"/>
  <c r="G3" i="8"/>
  <c r="F3" i="9"/>
  <c r="G3" i="10"/>
  <c r="G3" i="11"/>
  <c r="G3" i="12"/>
  <c r="G3" i="13"/>
  <c r="G3" i="14"/>
  <c r="G3" i="15"/>
  <c r="F3" i="16"/>
  <c r="F3" i="17"/>
  <c r="G3" i="18"/>
  <c r="F3" i="19"/>
  <c r="G3" i="20"/>
  <c r="F3" i="21"/>
  <c r="F3" i="22"/>
  <c r="F3" i="23"/>
  <c r="F3" i="24"/>
  <c r="F3" i="25"/>
  <c r="F3" i="26"/>
  <c r="F3" i="27"/>
  <c r="G3" i="2"/>
  <c r="G2" i="3"/>
  <c r="F2" i="4"/>
  <c r="F2" i="5"/>
  <c r="F2" i="6"/>
  <c r="F2" i="7"/>
  <c r="G2" i="8"/>
  <c r="F2" i="9"/>
  <c r="G2" i="10"/>
  <c r="G2" i="11"/>
  <c r="G2" i="12"/>
  <c r="G2" i="13"/>
  <c r="G2" i="14"/>
  <c r="G2" i="15"/>
  <c r="F2" i="16"/>
  <c r="F2" i="17"/>
  <c r="G2" i="18"/>
  <c r="F2" i="19"/>
  <c r="G2" i="20"/>
  <c r="F2" i="21"/>
  <c r="F2" i="22"/>
  <c r="F2" i="23"/>
  <c r="F2" i="24"/>
  <c r="F2" i="25"/>
  <c r="F2" i="26"/>
  <c r="F2" i="27"/>
  <c r="G2" i="2"/>
  <c r="F13" i="4" l="1"/>
  <c r="E13" i="1"/>
  <c r="E15" i="4"/>
  <c r="F13" i="27"/>
  <c r="E15" i="27"/>
  <c r="F14" i="4"/>
  <c r="F14" i="1" s="1"/>
  <c r="E14" i="1"/>
  <c r="E15" i="26"/>
  <c r="D15" i="26"/>
  <c r="C15" i="26"/>
  <c r="E15" i="25"/>
  <c r="D15" i="25"/>
  <c r="C15" i="25"/>
  <c r="E15" i="24"/>
  <c r="D15" i="24"/>
  <c r="C15" i="24"/>
  <c r="E15" i="23"/>
  <c r="D15" i="23"/>
  <c r="C15" i="23"/>
  <c r="E15" i="22"/>
  <c r="D15" i="22"/>
  <c r="C15" i="22"/>
  <c r="E15" i="21"/>
  <c r="D15" i="21"/>
  <c r="C15" i="21"/>
  <c r="F17" i="20"/>
  <c r="E17" i="20"/>
  <c r="D17" i="20"/>
  <c r="E15" i="19"/>
  <c r="D15" i="19"/>
  <c r="C15" i="19"/>
  <c r="F17" i="18"/>
  <c r="E17" i="18"/>
  <c r="D17" i="18"/>
  <c r="E15" i="17"/>
  <c r="D15" i="17"/>
  <c r="C15" i="17"/>
  <c r="E15" i="16"/>
  <c r="D15" i="16"/>
  <c r="C15" i="16"/>
  <c r="F17" i="15"/>
  <c r="E17" i="15"/>
  <c r="D17" i="15"/>
  <c r="F17" i="14"/>
  <c r="E17" i="14"/>
  <c r="D17" i="14"/>
  <c r="F17" i="13"/>
  <c r="E17" i="13"/>
  <c r="D17" i="13"/>
  <c r="F17" i="12"/>
  <c r="E17" i="12"/>
  <c r="D17" i="12"/>
  <c r="F17" i="11"/>
  <c r="E17" i="11"/>
  <c r="D17" i="11"/>
  <c r="F17" i="10"/>
  <c r="E17" i="10"/>
  <c r="D17" i="10"/>
  <c r="E15" i="9"/>
  <c r="D15" i="9"/>
  <c r="C15" i="9"/>
  <c r="F17" i="8"/>
  <c r="E17" i="8"/>
  <c r="D17" i="8"/>
  <c r="E15" i="7"/>
  <c r="D15" i="7"/>
  <c r="C15" i="7"/>
  <c r="E15" i="6"/>
  <c r="D15" i="6"/>
  <c r="C15" i="6"/>
  <c r="E15" i="1" l="1"/>
  <c r="F13" i="1"/>
  <c r="F15" i="1" s="1"/>
  <c r="F15" i="4"/>
  <c r="F15" i="6"/>
  <c r="G17" i="8"/>
  <c r="E15" i="5"/>
  <c r="D15" i="5"/>
  <c r="C15" i="5"/>
  <c r="F15" i="7" l="1"/>
  <c r="F15" i="5"/>
  <c r="E17" i="3"/>
  <c r="F17" i="3" l="1"/>
  <c r="D17" i="3"/>
  <c r="G17" i="3" l="1"/>
  <c r="F15" i="9"/>
  <c r="G17" i="10"/>
  <c r="G17" i="11"/>
  <c r="G17" i="12"/>
  <c r="G17" i="13"/>
  <c r="G17" i="14"/>
  <c r="G17" i="15"/>
  <c r="F15" i="16"/>
  <c r="F15" i="17"/>
  <c r="G17" i="18"/>
  <c r="F15" i="19"/>
  <c r="G17" i="20"/>
  <c r="F15" i="21"/>
  <c r="F15" i="22"/>
  <c r="F15" i="23"/>
  <c r="F15" i="24"/>
  <c r="F15" i="25"/>
  <c r="F15" i="26"/>
</calcChain>
</file>

<file path=xl/sharedStrings.xml><?xml version="1.0" encoding="utf-8"?>
<sst xmlns="http://schemas.openxmlformats.org/spreadsheetml/2006/main" count="799" uniqueCount="86">
  <si>
    <t>State of California</t>
  </si>
  <si>
    <t>California Department of Aging</t>
  </si>
  <si>
    <t>Date:</t>
  </si>
  <si>
    <t>Amendment #:</t>
  </si>
  <si>
    <t>Agreement #:</t>
  </si>
  <si>
    <t>Exhibit B - Budget Detail Payment Provisions and Closeout</t>
  </si>
  <si>
    <t>Budget Display</t>
  </si>
  <si>
    <t>Statewide Summary</t>
  </si>
  <si>
    <t>STATE FISCAL YEAR 2020-2021</t>
  </si>
  <si>
    <t>a</t>
  </si>
  <si>
    <t>NOTES</t>
  </si>
  <si>
    <t>PROGRAM BASELINE</t>
  </si>
  <si>
    <t>TOTAL</t>
  </si>
  <si>
    <t>NET CHANGE</t>
  </si>
  <si>
    <t>CFDA #</t>
  </si>
  <si>
    <t>Project Title</t>
  </si>
  <si>
    <t>Area 1 Agency on Aging</t>
  </si>
  <si>
    <t>Chico State Enterprises</t>
  </si>
  <si>
    <t>Area 4 Agency on Aging</t>
  </si>
  <si>
    <t>BASELINE ADJUSTMENT</t>
  </si>
  <si>
    <t>Planning and Service Area 2 Area Agency on Aging</t>
  </si>
  <si>
    <t>City &amp; County of San Francisco</t>
  </si>
  <si>
    <t>Contra Costa County</t>
  </si>
  <si>
    <t>County of San Mateo</t>
  </si>
  <si>
    <t>County of Alameda, Area Agency on Aging</t>
  </si>
  <si>
    <t>SOURCEWISE</t>
  </si>
  <si>
    <t>Area 12 Agency on Aging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</si>
  <si>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</si>
  <si>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</si>
  <si>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</si>
  <si>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</si>
  <si>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</si>
  <si>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>County of San Bernardino Aging &amp; Adult Svcs</t>
  </si>
  <si>
    <t>Riverside County Office on Aging</t>
  </si>
  <si>
    <t>County of Orange Office on Aging</t>
  </si>
  <si>
    <t>County of San Diego</t>
  </si>
  <si>
    <t>County of Sonoma</t>
  </si>
  <si>
    <t>Stanislaus County Dept of Aging and Veterans Services</t>
  </si>
  <si>
    <t>Merced County Area Agency on Aging</t>
  </si>
  <si>
    <t>County of Monterey</t>
  </si>
  <si>
    <t>County of Kern, Aging and Adult Services Department</t>
  </si>
  <si>
    <t>SP-2021-XX</t>
  </si>
  <si>
    <t>Supplemental Nutrition Assistance Program-Education (SNAP-Ed)</t>
  </si>
  <si>
    <t>October 1, 2020 - September 30, 2021</t>
  </si>
  <si>
    <t>SP-2021-01</t>
  </si>
  <si>
    <t>SP-2021-02</t>
  </si>
  <si>
    <t>SP-2021-03</t>
  </si>
  <si>
    <t>SP-2021-04</t>
  </si>
  <si>
    <t>SP-2021-06</t>
  </si>
  <si>
    <t>SP-2021-07</t>
  </si>
  <si>
    <t>SP-2021-08</t>
  </si>
  <si>
    <t>SP-2021-09</t>
  </si>
  <si>
    <t>SP-2021-10</t>
  </si>
  <si>
    <t>SP-2021-12</t>
  </si>
  <si>
    <t>SP-2021-13</t>
  </si>
  <si>
    <t>SP-2021-14</t>
  </si>
  <si>
    <t>SP-2021-15</t>
  </si>
  <si>
    <t>SP-2021-17</t>
  </si>
  <si>
    <t>SP-2021-18</t>
  </si>
  <si>
    <t>SP-2021-19</t>
  </si>
  <si>
    <t>SP-2021-20</t>
  </si>
  <si>
    <t>SP-2021-21</t>
  </si>
  <si>
    <t>SP-2021-22</t>
  </si>
  <si>
    <t>SP-2021-23</t>
  </si>
  <si>
    <t>SP-2021-27</t>
  </si>
  <si>
    <t>SP-2021-30</t>
  </si>
  <si>
    <t>SP-2021-31</t>
  </si>
  <si>
    <t>SP-2021-32</t>
  </si>
  <si>
    <t>SP-2021-33</t>
  </si>
  <si>
    <t>Expenditures must be reported in closeout by 10/31/2021</t>
  </si>
  <si>
    <t>Year</t>
  </si>
  <si>
    <t>State Administrative Matching Grants for the Supplemental Nutrition Assistance Program</t>
  </si>
  <si>
    <t>Funding provided through the United States Department of Agriculture, Food and Nutrition Services.</t>
  </si>
  <si>
    <t>ADJUSTMENT</t>
  </si>
  <si>
    <t>SNAP-Ed Reimbursement Funds (12 Month Total)</t>
  </si>
  <si>
    <t>SP-2021-28</t>
  </si>
  <si>
    <t>SNAP-Ed Reimbursement Funds (12 Month Total) for PSA 02</t>
  </si>
  <si>
    <t>SNAP-Ed Reimbursement Funds (12 Month Total) for PSA 03</t>
  </si>
  <si>
    <t>FUNDS</t>
  </si>
  <si>
    <t>PROJECT TITLE</t>
  </si>
  <si>
    <t>YEAR</t>
  </si>
  <si>
    <t>Funding provided through the US Dept of Agriculture, Food and Nutrition Services.</t>
  </si>
  <si>
    <t>County of Los Angeles, Workforce Development, Aging and Community Services</t>
  </si>
  <si>
    <t>County of Solano</t>
  </si>
  <si>
    <t>blank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</si>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</sst>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4"/>
      <color theme="0"/>
      <name val="Arial"/>
      <family val="2"/>
    </font>
    <font>
      <b/>
      <sz val="14"/>
      <color theme="8" tint="0.7999816888943144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rgb="FFDAE9F6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1" fillId="2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4" fillId="0" borderId="12" xfId="0" applyFont="1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/>
    <xf numFmtId="164" fontId="8" fillId="0" borderId="1" xfId="0" applyNumberFormat="1" applyFont="1" applyBorder="1" applyAlignment="1"/>
    <xf numFmtId="0" fontId="3" fillId="0" borderId="5" xfId="0" applyFont="1" applyBorder="1" applyAlignment="1">
      <alignment horizontal="center"/>
    </xf>
    <xf numFmtId="164" fontId="8" fillId="0" borderId="2" xfId="0" applyNumberFormat="1" applyFont="1" applyBorder="1" applyAlignment="1"/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/>
    <xf numFmtId="14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3" xfId="1" applyFont="1" applyBorder="1"/>
    <xf numFmtId="0" fontId="6" fillId="0" borderId="17" xfId="1" applyFont="1" applyBorder="1"/>
    <xf numFmtId="0" fontId="6" fillId="0" borderId="18" xfId="1" applyFont="1" applyBorder="1" applyAlignment="1">
      <alignment horizontal="center"/>
    </xf>
    <xf numFmtId="0" fontId="6" fillId="0" borderId="1" xfId="1" quotePrefix="1" applyFont="1" applyBorder="1" applyAlignment="1">
      <alignment horizontal="center"/>
    </xf>
    <xf numFmtId="0" fontId="6" fillId="0" borderId="1" xfId="1" quotePrefix="1" applyNumberFormat="1" applyFont="1" applyBorder="1" applyAlignment="1">
      <alignment horizontal="center"/>
    </xf>
    <xf numFmtId="14" fontId="6" fillId="0" borderId="1" xfId="1" quotePrefix="1" applyNumberFormat="1" applyFont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164" fontId="9" fillId="4" borderId="1" xfId="0" applyNumberFormat="1" applyFont="1" applyFill="1" applyBorder="1" applyAlignment="1"/>
    <xf numFmtId="0" fontId="6" fillId="0" borderId="18" xfId="1" applyFont="1" applyBorder="1"/>
    <xf numFmtId="0" fontId="9" fillId="4" borderId="3" xfId="0" applyFont="1" applyFill="1" applyBorder="1" applyAlignment="1">
      <alignment horizontal="right"/>
    </xf>
    <xf numFmtId="0" fontId="6" fillId="0" borderId="18" xfId="1" applyFont="1" applyBorder="1" applyAlignment="1"/>
    <xf numFmtId="0" fontId="2" fillId="0" borderId="0" xfId="0" applyFont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5" xfId="1" applyFont="1" applyBorder="1"/>
    <xf numFmtId="14" fontId="6" fillId="0" borderId="15" xfId="1" quotePrefix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7" xfId="0" applyNumberFormat="1" applyFont="1" applyBorder="1" applyAlignment="1"/>
    <xf numFmtId="0" fontId="10" fillId="3" borderId="3" xfId="2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/>
    </xf>
    <xf numFmtId="0" fontId="10" fillId="3" borderId="17" xfId="2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3" xfId="0" applyNumberFormat="1" applyFont="1" applyBorder="1" applyAlignment="1"/>
    <xf numFmtId="0" fontId="10" fillId="3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164" fontId="9" fillId="4" borderId="19" xfId="0" applyNumberFormat="1" applyFont="1" applyFill="1" applyBorder="1" applyAlignment="1"/>
    <xf numFmtId="164" fontId="9" fillId="4" borderId="20" xfId="0" applyNumberFormat="1" applyFont="1" applyFill="1" applyBorder="1" applyAlignment="1"/>
    <xf numFmtId="0" fontId="6" fillId="0" borderId="17" xfId="1" quotePrefix="1" applyFont="1" applyBorder="1" applyAlignment="1">
      <alignment horizontal="center"/>
    </xf>
    <xf numFmtId="0" fontId="6" fillId="0" borderId="3" xfId="1" quotePrefix="1" applyNumberFormat="1" applyFont="1" applyBorder="1" applyAlignment="1">
      <alignment horizontal="center"/>
    </xf>
    <xf numFmtId="0" fontId="10" fillId="3" borderId="22" xfId="2" applyFont="1" applyFill="1" applyBorder="1" applyAlignment="1">
      <alignment horizontal="center"/>
    </xf>
    <xf numFmtId="0" fontId="10" fillId="3" borderId="22" xfId="2" applyFont="1" applyFill="1" applyBorder="1" applyAlignment="1"/>
    <xf numFmtId="0" fontId="10" fillId="3" borderId="23" xfId="2" applyFont="1" applyFill="1" applyBorder="1" applyAlignment="1">
      <alignment horizontal="center"/>
    </xf>
    <xf numFmtId="0" fontId="12" fillId="0" borderId="24" xfId="1" quotePrefix="1" applyFont="1" applyBorder="1" applyAlignment="1">
      <alignment horizontal="center"/>
    </xf>
    <xf numFmtId="0" fontId="6" fillId="0" borderId="15" xfId="1" applyFont="1" applyBorder="1" applyAlignment="1"/>
    <xf numFmtId="0" fontId="6" fillId="0" borderId="24" xfId="1" applyFont="1" applyBorder="1"/>
    <xf numFmtId="14" fontId="12" fillId="0" borderId="20" xfId="1" quotePrefix="1" applyNumberFormat="1" applyFont="1" applyBorder="1" applyAlignment="1">
      <alignment horizontal="center"/>
    </xf>
    <xf numFmtId="0" fontId="13" fillId="3" borderId="16" xfId="2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12" fillId="0" borderId="3" xfId="0" applyNumberFormat="1" applyFont="1" applyBorder="1" applyAlignment="1"/>
    <xf numFmtId="0" fontId="6" fillId="0" borderId="21" xfId="1" quotePrefix="1" applyFont="1" applyBorder="1" applyAlignment="1">
      <alignment horizontal="center"/>
    </xf>
    <xf numFmtId="0" fontId="6" fillId="0" borderId="25" xfId="1" quotePrefix="1" applyFont="1" applyBorder="1" applyAlignment="1">
      <alignment horizontal="center"/>
    </xf>
  </cellXfs>
  <cellStyles count="6">
    <cellStyle name="40% - Accent4" xfId="2" builtinId="43"/>
    <cellStyle name="Comma 12" xfId="3" xr:uid="{3943002B-0681-43E0-9BF4-8698C548DB44}"/>
    <cellStyle name="Normal" xfId="0" builtinId="0"/>
    <cellStyle name="Normal 13" xfId="4" xr:uid="{FFBCBA1E-6B71-4532-B820-A29905349A94}"/>
    <cellStyle name="Normal 2 17" xfId="1" xr:uid="{7BF8C998-84E9-4888-898B-FB3266460924}"/>
    <cellStyle name="Normal 5" xfId="5" xr:uid="{32C0F5AA-1F8C-46F3-BF2C-97E792D91CD1}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rgb="FFDAE9F6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1E9A3B0A-63D3-4C2D-BA58-D48836C97DF9}">
      <tableStyleElement type="headerRow" dxfId="145"/>
    </tableStyle>
    <tableStyle name="Table Style 2" pivot="0" count="1" xr9:uid="{F4117CF0-D812-4A4D-8123-2C713D6461EB}">
      <tableStyleElement type="headerRow" dxfId="144"/>
    </tableStyle>
  </tableStyles>
  <colors>
    <mruColors>
      <color rgb="FFDAE9F6"/>
      <color rgb="FFDAECF5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FB3CAD-7C5B-47B8-89C6-3C880C837EC2}" name="Table2" displayName="Table2" ref="A12:F15" totalsRowShown="0" headerRowDxfId="140" headerRowBorderDxfId="142" tableBorderDxfId="143" totalsRowBorderDxfId="141">
  <autoFilter ref="A12:F15" xr:uid="{706ABD05-C98F-4CD4-B397-07585AE140D0}"/>
  <tableColumns count="6">
    <tableColumn id="1" xr3:uid="{0A9A15AF-805C-4985-A130-A36084229BE8}" name="FUNDS"/>
    <tableColumn id="2" xr3:uid="{94D34217-5979-4FAC-BB00-3851044750BB}" name="NOTES"/>
    <tableColumn id="3" xr3:uid="{0ABF0AD6-493D-4AAD-84D1-1EA83BE3291D}" name="PROGRAM BASELINE"/>
    <tableColumn id="4" xr3:uid="{B9805742-D5E3-4C95-A6CE-53330FC6EBE3}" name="ADJUSTMENT"/>
    <tableColumn id="5" xr3:uid="{48A07C6A-8F48-4746-8AEB-8E9DB1239EEA}" name="TOTAL"/>
    <tableColumn id="6" xr3:uid="{89E8BFC3-9611-4677-B860-84C63E5AFC12}" name="NET CHANG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17F3F79-E1A1-4164-B3A3-6787D9AD5C7F}" name="Table11" displayName="Table11" ref="A21:D23" totalsRowShown="0" headerRowBorderDxfId="102" tableBorderDxfId="103" totalsRowBorderDxfId="101">
  <autoFilter ref="A21:D23" xr:uid="{D74C0BA0-F053-41A9-A581-DAEBE03D370A}"/>
  <tableColumns count="4">
    <tableColumn id="1" xr3:uid="{0924DC99-0E86-48D5-A583-532A4AD60A00}" name="CFDA #"/>
    <tableColumn id="2" xr3:uid="{BB8D4BBD-D4AD-405F-A51C-C0F26859EC03}" name="Column1" dataDxfId="100" dataCellStyle="Normal 2 17"/>
    <tableColumn id="3" xr3:uid="{9E13EB30-5E07-4404-A789-9104E198E240}" name="PROJECT TITLE" dataDxfId="99" dataCellStyle="Normal 2 17"/>
    <tableColumn id="4" xr3:uid="{4D8FAA5E-8B07-4445-9BC3-0A7D68A4F37E}" name="YEAR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D8E802FB-4EDC-4D35-A4DE-7605A2CEE684}" name="Table12" displayName="Table12" ref="A12:F15" totalsRowShown="0" headerRowDxfId="95" headerRowBorderDxfId="97" tableBorderDxfId="98" totalsRowBorderDxfId="96">
  <autoFilter ref="A12:F15" xr:uid="{4633908A-A977-4D00-A338-BFFE8C8F4AF4}"/>
  <tableColumns count="6">
    <tableColumn id="1" xr3:uid="{4093C617-5286-486C-995A-A90BF247D92B}" name="FUNDS"/>
    <tableColumn id="2" xr3:uid="{1565B464-F9F9-4BE0-97F6-DD188E0938CE}" name="NOTES"/>
    <tableColumn id="3" xr3:uid="{A3F26DDD-51BB-4AF0-A50A-C05C55D984B7}" name="PROGRAM BASELINE"/>
    <tableColumn id="4" xr3:uid="{517EFFDD-8618-4EA7-8E02-C5BB39F0D5EC}" name="ADJUSTMENT"/>
    <tableColumn id="5" xr3:uid="{0EF90EA9-2360-4C5D-9EC9-FC1BE41C5AEB}" name="TOTAL"/>
    <tableColumn id="6" xr3:uid="{61638BDD-C8A2-443A-B29B-0ECB1EF57D6D}" name="NET CHANG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F47DE92-E590-4D59-BEA7-9586BD9C3C6E}" name="Table13" displayName="Table13" ref="A21:D23" totalsRowShown="0" headerRowBorderDxfId="93" tableBorderDxfId="94" totalsRowBorderDxfId="92">
  <autoFilter ref="A21:D23" xr:uid="{6848D2B1-3E7A-4989-80A7-5394BF38D0DB}"/>
  <tableColumns count="4">
    <tableColumn id="1" xr3:uid="{A73224AC-767D-489F-8E31-E2401B707420}" name="CFDA #"/>
    <tableColumn id="2" xr3:uid="{00446F14-2ACB-4911-9EBB-4DB9D78385FA}" name="Column1" dataDxfId="91" dataCellStyle="Normal 2 17"/>
    <tableColumn id="3" xr3:uid="{A0E69960-254B-49D1-8C3A-D91B8E65EC4E}" name="PROJECT TITLE" dataDxfId="90" dataCellStyle="Normal 2 17"/>
    <tableColumn id="4" xr3:uid="{B33C19D0-6B79-49BC-9FAA-4E1E69E7FD03}" name="YEAR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B017BD0-B294-4284-8632-B7C83EA082F2}" name="Table14" displayName="Table14" ref="A12:F15" totalsRowShown="0" headerRowDxfId="86" headerRowBorderDxfId="88" tableBorderDxfId="89" totalsRowBorderDxfId="87">
  <autoFilter ref="A12:F15" xr:uid="{2341A0A2-ECCB-4160-82F8-978E7E4CA9CD}"/>
  <tableColumns count="6">
    <tableColumn id="1" xr3:uid="{E1998A65-38C2-4083-8917-11304A8723A2}" name="FUNDS"/>
    <tableColumn id="2" xr3:uid="{4AC6DBD4-5057-4A36-B275-F87290421E41}" name="NOTES"/>
    <tableColumn id="3" xr3:uid="{76143C58-0913-48D9-B591-2077C7EDCD5F}" name="PROGRAM BASELINE"/>
    <tableColumn id="4" xr3:uid="{35643529-F272-4478-9E54-0D544D716D21}" name="ADJUSTMENT"/>
    <tableColumn id="5" xr3:uid="{10FED458-38C5-4526-B38D-2CF639C0881C}" name="TOTAL"/>
    <tableColumn id="6" xr3:uid="{450B683A-C2B0-4F9A-B6D0-B73F3EF3B396}" name="NET CHANGE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321799F-EE44-4B76-81B6-D54D4064720D}" name="Table15" displayName="Table15" ref="A21:D23" totalsRowShown="0" headerRowBorderDxfId="84" tableBorderDxfId="85" totalsRowBorderDxfId="83">
  <autoFilter ref="A21:D23" xr:uid="{74B32867-9400-4768-B502-1A0C95E6EFCB}"/>
  <tableColumns count="4">
    <tableColumn id="1" xr3:uid="{F8BBD8A5-D0BD-408C-A4D7-15D563895742}" name="CFDA #"/>
    <tableColumn id="2" xr3:uid="{3BC21795-78AA-4F9B-AF69-DFAC1E43EF2F}" name="Column1" dataDxfId="82" dataCellStyle="Normal 2 17"/>
    <tableColumn id="3" xr3:uid="{F4BA9552-5E89-408D-8348-85F44B84B3EF}" name="PROJECT TITLE" dataDxfId="81" dataCellStyle="Normal 2 17"/>
    <tableColumn id="4" xr3:uid="{C27B3BBD-C1CF-4482-8F5D-381E5E6162DD}" name="YEAR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B6B9163-A79B-4155-A5DD-EB9FF5856203}" name="Table16" displayName="Table16" ref="A12:F15" totalsRowShown="0" headerRowDxfId="77" headerRowBorderDxfId="79" tableBorderDxfId="80" totalsRowBorderDxfId="78">
  <autoFilter ref="A12:F15" xr:uid="{1CD76D62-15B1-479D-9249-323BD22FC158}"/>
  <tableColumns count="6">
    <tableColumn id="1" xr3:uid="{DBF98F32-FBA3-49AA-A6C6-AF10827DC2B5}" name="FUNDS"/>
    <tableColumn id="2" xr3:uid="{0B33DCAC-661A-4705-9CFF-922FE384F276}" name="NOTES"/>
    <tableColumn id="3" xr3:uid="{7F71DCE5-5D8B-40D4-A338-8A44F2318C80}" name="PROGRAM BASELINE"/>
    <tableColumn id="4" xr3:uid="{1614E6CF-D63B-486D-B627-8F8DB53BADEA}" name="ADJUSTMENT"/>
    <tableColumn id="5" xr3:uid="{740646AB-6254-444D-A8A0-7596C2569EBC}" name="TOTAL"/>
    <tableColumn id="6" xr3:uid="{E71227B2-3660-4CAF-A4D1-BEC8641CF036}" name="NET CHANG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817ADC1-BB7A-4068-9239-3E4E93612902}" name="Table17" displayName="Table17" ref="A21:D23" totalsRowShown="0" headerRowBorderDxfId="75" tableBorderDxfId="76" totalsRowBorderDxfId="74">
  <autoFilter ref="A21:D23" xr:uid="{D95B9525-9EE3-4C1F-AE21-9A11115FFF6D}"/>
  <tableColumns count="4">
    <tableColumn id="1" xr3:uid="{2B534086-DCB9-416B-B759-C67C82961982}" name="CFDA #"/>
    <tableColumn id="2" xr3:uid="{8DD23479-F88F-43A2-8F3E-835D95A62AF4}" name="Column1" dataDxfId="73" dataCellStyle="Normal 2 17"/>
    <tableColumn id="3" xr3:uid="{03AE6CE0-23C4-4AC3-9A2C-CD8024DBF132}" name="PROJECT TITLE" dataDxfId="72" dataCellStyle="Normal 2 17"/>
    <tableColumn id="4" xr3:uid="{B7B367F4-47E1-4747-A5F7-D5197E5F8D41}" name="YEAR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2529B1E-1D19-4453-B734-A8331BB7A3D1}" name="Table18" displayName="Table18" ref="A12:F15" totalsRowShown="0" headerRowDxfId="68" headerRowBorderDxfId="70" tableBorderDxfId="71" totalsRowBorderDxfId="69">
  <autoFilter ref="A12:F15" xr:uid="{3B6D18DF-CFA4-4755-BC76-7CB61ACFAE65}"/>
  <tableColumns count="6">
    <tableColumn id="1" xr3:uid="{8620E817-F664-4404-898C-0D43D366ADEB}" name="FUNDS"/>
    <tableColumn id="2" xr3:uid="{092C718B-D4E8-46ED-B760-1DF8157A2F26}" name="NOTES"/>
    <tableColumn id="3" xr3:uid="{EA0977A1-7144-420B-9CF5-759711D6BA57}" name="PROGRAM BASELINE"/>
    <tableColumn id="4" xr3:uid="{EF943B25-7610-4EB9-9D0B-570A650CA0C0}" name="ADJUSTMENT"/>
    <tableColumn id="5" xr3:uid="{763830BF-800B-48F9-92A1-BDC95D88BC1C}" name="TOTAL"/>
    <tableColumn id="6" xr3:uid="{3811D652-0A7B-448A-B43B-550A8BBE557F}" name="NET CHANGE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E1E3437-8D6E-4037-80C4-B332330213A7}" name="Table19" displayName="Table19" ref="A21:D23" totalsRowShown="0" headerRowBorderDxfId="66" tableBorderDxfId="67" totalsRowBorderDxfId="65">
  <autoFilter ref="A21:D23" xr:uid="{5C5FF4C3-25BE-407B-AA96-87B51E25DBC2}"/>
  <tableColumns count="4">
    <tableColumn id="1" xr3:uid="{08F7C744-DC91-4DA1-BB8C-0F84641D1A58}" name="CFDA #"/>
    <tableColumn id="2" xr3:uid="{C6165825-4398-45E5-8831-24FA3AA8EF93}" name="Column1" dataDxfId="64" dataCellStyle="Normal 2 17"/>
    <tableColumn id="3" xr3:uid="{46DB37D6-3DAB-421A-8D69-F6725B282AD2}" name="PROJECT TITLE" dataDxfId="63" dataCellStyle="Normal 2 17"/>
    <tableColumn id="4" xr3:uid="{CBBCF04E-0CC1-4BB4-BDEB-D2BF7F2B9ED2}" name="YEAR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839DC0-957C-4AAE-9891-234700D6F0B5}" name="Table20" displayName="Table20" ref="A12:F15" totalsRowShown="0" headerRowDxfId="59" headerRowBorderDxfId="61" tableBorderDxfId="62" totalsRowBorderDxfId="60">
  <autoFilter ref="A12:F15" xr:uid="{65DB6DBF-4E5D-4D25-86D5-0EF30D94CE2E}"/>
  <tableColumns count="6">
    <tableColumn id="1" xr3:uid="{06F6A0B7-C856-4BF8-B58C-0492268D3388}" name="FUNDS"/>
    <tableColumn id="2" xr3:uid="{AD7DEFB0-8C36-43AA-A9BF-B3D98E3DDC6D}" name="NOTES"/>
    <tableColumn id="3" xr3:uid="{80554975-BD81-4866-AA64-442BA8912CA8}" name="PROGRAM BASELINE"/>
    <tableColumn id="4" xr3:uid="{D158803D-89F7-4910-94F0-7BA390FACD64}" name="ADJUSTMENT"/>
    <tableColumn id="5" xr3:uid="{AE59A5A2-67D8-4968-AC93-D56AC136A290}" name="TOTAL"/>
    <tableColumn id="6" xr3:uid="{2A899C3F-57F8-4B59-96C1-391F5EF89DA4}" name="NET CHAN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F8DFEE-667B-41A8-B2AD-282F4BFC4351}" name="Table3" displayName="Table3" ref="A21:D23" totalsRowShown="0" headerRowBorderDxfId="138" tableBorderDxfId="139" totalsRowBorderDxfId="137">
  <autoFilter ref="A21:D23" xr:uid="{1CC68E92-C9AC-4FE3-A4C4-1F6142CF8BFD}"/>
  <tableColumns count="4">
    <tableColumn id="1" xr3:uid="{83ADFE12-EAD3-46A1-B7E4-6B7839DC35B2}" name="CFDA #"/>
    <tableColumn id="2" xr3:uid="{F7CA9373-4CBC-46D9-A11C-82A3D4E98CDB}" name="Column1" dataDxfId="136" dataCellStyle="Normal 2 17"/>
    <tableColumn id="3" xr3:uid="{298E43C1-917E-425F-AB8B-CA9BC332BBAE}" name="PROJECT TITLE" dataDxfId="135" dataCellStyle="Normal 2 17"/>
    <tableColumn id="4" xr3:uid="{4CEE0277-0A5E-4B22-B613-D61777612E78}" name="YEAR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DA5C417-98FD-47E0-9BB1-B313FAA71EAB}" name="Table21" displayName="Table21" ref="A21:D23" totalsRowShown="0" headerRowBorderDxfId="57" tableBorderDxfId="58" totalsRowBorderDxfId="56">
  <autoFilter ref="A21:D23" xr:uid="{08C4EA19-C4B8-4F63-B3C7-41B0E00DE872}"/>
  <tableColumns count="4">
    <tableColumn id="1" xr3:uid="{87B74821-4B68-4C20-981F-FE696BEBCBE2}" name="CFDA #"/>
    <tableColumn id="2" xr3:uid="{28A28664-C665-48C8-AF44-BE62C49BD986}" name="Column1" dataDxfId="55" dataCellStyle="Normal 2 17"/>
    <tableColumn id="3" xr3:uid="{1AAF58AA-DC9B-4D2F-81A8-FE88CF7BE9E2}" name="PROJECT TITLE" dataDxfId="54" dataCellStyle="Normal 2 17"/>
    <tableColumn id="4" xr3:uid="{6C86ED9C-48ED-44D4-88B9-3BD5EE91E7DE}" name="YEAR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03973AC-F1B7-49D3-B0FA-FE096DCF12D0}" name="Table22" displayName="Table22" ref="A12:F15" totalsRowShown="0" headerRowDxfId="50" headerRowBorderDxfId="52" tableBorderDxfId="53" totalsRowBorderDxfId="51">
  <autoFilter ref="A12:F15" xr:uid="{0CF00E9C-BC4D-4268-9BF4-D1DA673AD2AF}"/>
  <tableColumns count="6">
    <tableColumn id="1" xr3:uid="{FC99F09C-8603-489A-A5E3-E958AE9ABB9B}" name="FUNDS"/>
    <tableColumn id="2" xr3:uid="{31BA4140-57EE-493B-8980-379C408807E7}" name="NOTES"/>
    <tableColumn id="3" xr3:uid="{7ABD01A2-F6DC-4003-B717-B5627FDFE5A0}" name="PROGRAM BASELINE"/>
    <tableColumn id="4" xr3:uid="{34169DDB-C01A-41BD-BFCB-53C154CA8626}" name="ADJUSTMENT"/>
    <tableColumn id="5" xr3:uid="{1248089D-741A-445C-81D9-403693C8331F}" name="TOTAL"/>
    <tableColumn id="6" xr3:uid="{86CDB671-4024-4115-AA1F-70DC5B18BFF2}" name="NET CHANGE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8AFB6CF-356F-4DB7-820A-34F5044C0CBB}" name="Table23" displayName="Table23" ref="A21:D23" totalsRowShown="0" headerRowBorderDxfId="48" tableBorderDxfId="49" totalsRowBorderDxfId="47">
  <autoFilter ref="A21:D23" xr:uid="{C3E1E568-9281-459B-9D6F-8EE47DE7AE75}"/>
  <tableColumns count="4">
    <tableColumn id="1" xr3:uid="{626F3DEF-C64B-44AB-9681-9E8525A01640}" name="CFDA #"/>
    <tableColumn id="2" xr3:uid="{450ACB0C-F4FB-4ACB-A9F7-BFB759A28D86}" name="Column1" dataDxfId="46" dataCellStyle="Normal 2 17"/>
    <tableColumn id="3" xr3:uid="{346DA65D-0DCD-4531-B13A-35F8EA52117B}" name="PROJECT TITLE" dataDxfId="45" dataCellStyle="Normal 2 17"/>
    <tableColumn id="4" xr3:uid="{6F9A1794-EC32-472A-AFF9-62564C68F1C4}" name="YEAR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B4C1F4F0-1806-4CBA-B348-2B08E2A57ED7}" name="Table24" displayName="Table24" ref="A12:F15" totalsRowShown="0" headerRowDxfId="41" headerRowBorderDxfId="43" tableBorderDxfId="44" totalsRowBorderDxfId="42">
  <autoFilter ref="A12:F15" xr:uid="{0F51F411-97D6-488D-8C81-5BDA87170EAD}"/>
  <tableColumns count="6">
    <tableColumn id="1" xr3:uid="{1883924E-7146-448F-8CA3-3E805B624E23}" name="FUNDS"/>
    <tableColumn id="2" xr3:uid="{44461120-8A5E-4952-B36C-7A4988F81C96}" name="NOTES"/>
    <tableColumn id="3" xr3:uid="{5291ADB2-A645-44D3-AE54-BECEC303A500}" name="PROGRAM BASELINE"/>
    <tableColumn id="4" xr3:uid="{5845E4AC-E8AF-4147-8B87-62A0578726A9}" name="ADJUSTMENT"/>
    <tableColumn id="5" xr3:uid="{E63DAAE8-883A-486D-83D0-BA00B599270B}" name="TOTAL"/>
    <tableColumn id="6" xr3:uid="{9BB0221C-0DC5-471A-AC16-789414462BC1}" name="NET CHANGE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02C51AD-36AC-46D8-8193-9F0D04073B81}" name="Table25" displayName="Table25" ref="A21:D23" totalsRowShown="0" headerRowBorderDxfId="39" tableBorderDxfId="40" totalsRowBorderDxfId="38">
  <autoFilter ref="A21:D23" xr:uid="{196D2F6A-5AE8-4DFA-BFC9-9CD888F9730A}"/>
  <tableColumns count="4">
    <tableColumn id="1" xr3:uid="{B4A1E351-E5D8-4380-B224-161E7EA42865}" name="CFDA #"/>
    <tableColumn id="2" xr3:uid="{2A6869A8-B1B9-4AD5-B363-C675DC5D7B41}" name="Column1" dataDxfId="37" dataCellStyle="Normal 2 17"/>
    <tableColumn id="3" xr3:uid="{0C93F3EF-7C09-41CD-86E0-E7538AF2EA17}" name="PROJECT TITLE" dataDxfId="36" dataCellStyle="Normal 2 17"/>
    <tableColumn id="4" xr3:uid="{B3D13A80-C88E-4063-B92E-6045712C0E1A}" name="YEAR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AB37D28-763C-4A3E-8B6C-7BA7AF393E83}" name="Table26" displayName="Table26" ref="A12:F15" totalsRowShown="0" headerRowDxfId="32" headerRowBorderDxfId="34" tableBorderDxfId="35" totalsRowBorderDxfId="33">
  <autoFilter ref="A12:F15" xr:uid="{FA034534-758A-4E91-8EC2-2611ACC27BA1}"/>
  <tableColumns count="6">
    <tableColumn id="1" xr3:uid="{2E7C20F3-2A22-4F0A-AA07-24F785763332}" name="FUNDS"/>
    <tableColumn id="2" xr3:uid="{D821DFE9-2E3D-4FAC-8023-D93A2644864F}" name="NOTES"/>
    <tableColumn id="3" xr3:uid="{14259F36-7CAE-471B-B8C6-353A58C37BC1}" name="PROGRAM BASELINE"/>
    <tableColumn id="4" xr3:uid="{B3F62C4A-7D56-4EAB-ADD4-A979510D3C5D}" name="ADJUSTMENT"/>
    <tableColumn id="5" xr3:uid="{D8BCE58C-019D-4682-A180-0090BDE3A760}" name="TOTAL"/>
    <tableColumn id="6" xr3:uid="{B08BF37F-1E05-49B8-A01E-AD619B1714B2}" name="NET CHANGE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B496546-CE70-4A0A-879B-724053F852B1}" name="Table27" displayName="Table27" ref="A21:D23" totalsRowShown="0" headerRowBorderDxfId="30" tableBorderDxfId="31" totalsRowBorderDxfId="29">
  <autoFilter ref="A21:D23" xr:uid="{EF26B760-FE8C-4BC0-B313-284ACA622464}"/>
  <tableColumns count="4">
    <tableColumn id="1" xr3:uid="{7A373E51-C137-4DC8-9ECE-2534468A70CE}" name="CFDA #"/>
    <tableColumn id="2" xr3:uid="{B2E46DF1-F625-4C13-A07C-A73632980B97}" name="Column1" dataDxfId="28" dataCellStyle="Normal 2 17"/>
    <tableColumn id="3" xr3:uid="{F5ADFFDF-61C2-40DB-9197-15DE5B5CB0C9}" name="PROJECT TITLE" dataDxfId="27" dataCellStyle="Normal 2 17"/>
    <tableColumn id="4" xr3:uid="{C02059CC-0117-401F-BBD8-AE4322E4FA67}" name="YEAR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EAC6D2A6-D6AE-4687-900F-F7D1A1676CD9}" name="Table28" displayName="Table28" ref="A12:F15" totalsRowShown="0" headerRowDxfId="23" headerRowBorderDxfId="25" tableBorderDxfId="26" totalsRowBorderDxfId="24">
  <autoFilter ref="A12:F15" xr:uid="{F0CB3DCF-7AA6-4768-84FB-0D38D9A52412}"/>
  <tableColumns count="6">
    <tableColumn id="1" xr3:uid="{F6445A4A-229B-4500-8957-162876F68AFF}" name="FUNDS"/>
    <tableColumn id="2" xr3:uid="{4CF7ED9E-0205-436F-9620-D9382FD0FBE7}" name="NOTES"/>
    <tableColumn id="3" xr3:uid="{A83ED0E3-5C43-440D-854F-CA4B089FFBA3}" name="PROGRAM BASELINE"/>
    <tableColumn id="4" xr3:uid="{663B0FAC-55C6-4FF9-B053-7C46E6C06812}" name="ADJUSTMENT"/>
    <tableColumn id="5" xr3:uid="{8F92D4C9-17C8-4CBF-A540-EDFC25455B72}" name="TOTAL"/>
    <tableColumn id="6" xr3:uid="{93EFBBAC-EEA5-4B50-A916-F383CCDA6E89}" name="NET CHANGE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93BCF82-CA0B-4630-BC1C-DF9CE54BBBBF}" name="Table29" displayName="Table29" ref="A21:D23" totalsRowShown="0" headerRowBorderDxfId="21" tableBorderDxfId="22" totalsRowBorderDxfId="20">
  <autoFilter ref="A21:D23" xr:uid="{80A0FCEA-F839-48EB-8040-575297841FEC}"/>
  <tableColumns count="4">
    <tableColumn id="1" xr3:uid="{82815230-85D2-4503-ACA2-BD5AD53D2429}" name="CFDA #"/>
    <tableColumn id="2" xr3:uid="{AB524C21-27F4-4F99-9D55-AE9E302E287F}" name="Column1" dataDxfId="19" dataCellStyle="Normal 2 17"/>
    <tableColumn id="3" xr3:uid="{3392DDE2-FB42-416E-978C-194B6B262DD3}" name="PROJECT TITLE" dataDxfId="18" dataCellStyle="Normal 2 17"/>
    <tableColumn id="4" xr3:uid="{A845BC5B-BFEC-4091-AC3C-517A6E2DB304}" name="YEAR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55E47D2-CFA1-4D8A-9EBB-731D77F226CA}" name="Table30" displayName="Table30" ref="A12:F15" totalsRowShown="0" headerRowDxfId="14" headerRowBorderDxfId="16" tableBorderDxfId="17" totalsRowBorderDxfId="15">
  <autoFilter ref="A12:F15" xr:uid="{37C5FCAA-5DFF-4394-AB40-84DF56E064E7}"/>
  <tableColumns count="6">
    <tableColumn id="1" xr3:uid="{380CA24C-C826-40D2-B8F6-798947451C8E}" name="FUNDS"/>
    <tableColumn id="2" xr3:uid="{8CD5F8B7-6DB0-4110-92F1-381A8689F5FB}" name="NOTES"/>
    <tableColumn id="3" xr3:uid="{1FAD9B35-4A7D-4CAC-BE02-CE4D56DCBBC2}" name="PROGRAM BASELINE"/>
    <tableColumn id="4" xr3:uid="{493DFFF5-9A4D-4C6A-B99A-5AFB42B80E05}" name="ADJUSTMENT"/>
    <tableColumn id="5" xr3:uid="{03672BD6-DAE3-4977-A7E7-48DD8DD5A818}" name="TOTAL"/>
    <tableColumn id="6" xr3:uid="{7ACA1F89-E884-4193-8ABE-FD333A2C8C3D}" name="NET CHANG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97E5BE-F5FE-4CED-BB9B-A4C8284548DE}" name="Table4" displayName="Table4" ref="A12:F15" totalsRowShown="0" headerRowDxfId="131" headerRowBorderDxfId="133" tableBorderDxfId="134" totalsRowBorderDxfId="132">
  <autoFilter ref="A12:F15" xr:uid="{2D129FC0-56B4-4F41-85C1-B21C2D8FE12C}"/>
  <tableColumns count="6">
    <tableColumn id="1" xr3:uid="{6EB461C4-923B-4793-AC3D-DEAB714A5420}" name="FUNDS"/>
    <tableColumn id="2" xr3:uid="{4E19BD6F-B825-4ADE-90FE-6DC7162806AC}" name="NOTES"/>
    <tableColumn id="3" xr3:uid="{75E025C4-C9B0-47B8-A4E4-D7DBEA6CD4F4}" name="PROGRAM BASELINE"/>
    <tableColumn id="4" xr3:uid="{BAF3E1BE-3614-43A4-9290-131CFDFFAD5E}" name="ADJUSTMENT"/>
    <tableColumn id="5" xr3:uid="{3ADF6E49-858C-4F40-BC58-9B79761DFAE1}" name="TOTAL"/>
    <tableColumn id="6" xr3:uid="{C898C8F1-73D1-436A-B277-80A03E28EB1D}" name="NET CHANGE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6D37959-D33C-425C-9022-D8E4ACAECEA3}" name="Table31" displayName="Table31" ref="A21:D23" totalsRowShown="0" headerRowBorderDxfId="12" tableBorderDxfId="13" totalsRowBorderDxfId="11">
  <autoFilter ref="A21:D23" xr:uid="{ED4D596F-962D-48FF-AB03-D55B633713E3}"/>
  <tableColumns count="4">
    <tableColumn id="1" xr3:uid="{433E5222-3615-490A-8427-BED85D560556}" name="CFDA #"/>
    <tableColumn id="2" xr3:uid="{27C6B130-C96D-4287-B150-DA0F262B4237}" name="Column1" dataDxfId="10" dataCellStyle="Normal 2 17"/>
    <tableColumn id="3" xr3:uid="{82E36538-9539-4ADE-9026-45B1D64D6BA8}" name="PROJECT TITLE" dataDxfId="9" dataCellStyle="Normal 2 17"/>
    <tableColumn id="4" xr3:uid="{52CA19F7-0EEC-44CB-BE33-7507A8F238C8}" name="YEAR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41E9B54-1F2C-4D50-80E2-0C27D85F0C51}" name="Table32" displayName="Table32" ref="A12:F15" totalsRowShown="0" headerRowDxfId="5" headerRowBorderDxfId="7" tableBorderDxfId="8" totalsRowBorderDxfId="6">
  <autoFilter ref="A12:F15" xr:uid="{3E08168F-4175-46ED-9408-865BE8B040BB}"/>
  <tableColumns count="6">
    <tableColumn id="1" xr3:uid="{87C89994-0DC2-42F5-B324-BB682D86E05A}" name="FUNDS"/>
    <tableColumn id="2" xr3:uid="{488D3AAD-FDFF-4B0A-B908-F023FAAD073C}" name="NOTES"/>
    <tableColumn id="3" xr3:uid="{FA545AB1-2B77-4777-8ACC-29813FEA7B51}" name="PROGRAM BASELINE"/>
    <tableColumn id="4" xr3:uid="{9C33F876-A94A-41AB-91F7-2CC4A6D411B3}" name="ADJUSTMENT"/>
    <tableColumn id="5" xr3:uid="{7E8C64A3-940B-46D8-9B93-939166AF9B35}" name="TOTAL"/>
    <tableColumn id="6" xr3:uid="{A8A0F2B2-0E7E-440B-9543-4C9BEF88CE1C}" name="NET CHANGE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2CBBCAF-7BB6-4F94-8159-A552DE97A012}" name="Table33" displayName="Table33" ref="A21:D23" totalsRowShown="0" headerRowBorderDxfId="3" tableBorderDxfId="4" totalsRowBorderDxfId="2">
  <autoFilter ref="A21:D23" xr:uid="{669C29F0-5B19-470F-B5BC-F105BD1B6B11}"/>
  <tableColumns count="4">
    <tableColumn id="1" xr3:uid="{DD878644-95B9-4BE2-A431-BA6EC6473DAC}" name="CFDA #"/>
    <tableColumn id="2" xr3:uid="{189DE0A9-1901-4BF5-82E4-1A013CFE5213}" name="Column1" dataDxfId="1" dataCellStyle="Normal 2 17"/>
    <tableColumn id="3" xr3:uid="{D4C0239C-B3FA-4459-99C0-7D187ACF3B9E}" name="PROJECT TITLE" dataDxfId="0" dataCellStyle="Normal 2 17"/>
    <tableColumn id="4" xr3:uid="{ADAE0DA7-0928-4F95-BA27-AEB3DFE21292}" name="YEA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F56955-A1F9-4878-B901-352ACDBA860C}" name="Table5" displayName="Table5" ref="A21:D23" totalsRowShown="0" headerRowBorderDxfId="129" tableBorderDxfId="130" totalsRowBorderDxfId="128">
  <autoFilter ref="A21:D23" xr:uid="{F49C57C7-3B37-4D56-8628-76EF49494E99}"/>
  <tableColumns count="4">
    <tableColumn id="1" xr3:uid="{43A4BBE6-7F08-46D9-B621-DA5E13E866D8}" name="CFDA #"/>
    <tableColumn id="2" xr3:uid="{DB966F2C-42C9-4D3F-96B5-A163C881E0C6}" name="Column1" dataDxfId="127" dataCellStyle="Normal 2 17"/>
    <tableColumn id="3" xr3:uid="{4B0751D7-BE76-4BA6-88F5-D70B827E70CB}" name="PROJECT TITLE" dataDxfId="126" dataCellStyle="Normal 2 17"/>
    <tableColumn id="4" xr3:uid="{1CC31CB3-E521-428C-8051-7D809846E14E}" name="YE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64A7BDA-436D-4CEE-A899-E5FBE8BFD7CD}" name="Table6" displayName="Table6" ref="A12:F15" totalsRowShown="0" headerRowDxfId="122" headerRowBorderDxfId="124" tableBorderDxfId="125" totalsRowBorderDxfId="123">
  <autoFilter ref="A12:F15" xr:uid="{28E6C0B1-B200-4F02-A734-3B610FD5D719}"/>
  <tableColumns count="6">
    <tableColumn id="1" xr3:uid="{117C140E-B5C5-4189-9206-0472148BDD8E}" name="FUNDS"/>
    <tableColumn id="2" xr3:uid="{75D0AB34-1EAA-46DB-BE6A-7A1E57443FC9}" name="NOTES"/>
    <tableColumn id="3" xr3:uid="{4CBF7A6C-0259-45FA-8415-724962B1A827}" name="PROGRAM BASELINE"/>
    <tableColumn id="4" xr3:uid="{13EA2BEA-19B8-4851-B9B3-D2CED5B5FA29}" name="ADJUSTMENT"/>
    <tableColumn id="5" xr3:uid="{8988C740-F932-4138-AD8F-D93CD54D2F4A}" name="TOTAL"/>
    <tableColumn id="6" xr3:uid="{A3E3FCF1-A637-44BC-84BF-A9882DFBAC08}" name="NET CHANG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1E9E8E-49B9-4D25-97E7-8340891ABD96}" name="Table7" displayName="Table7" ref="A21:D23" totalsRowShown="0" headerRowBorderDxfId="120" tableBorderDxfId="121" totalsRowBorderDxfId="119">
  <autoFilter ref="A21:D23" xr:uid="{7FE14FF0-6A7E-4062-A55E-039AC9225271}"/>
  <tableColumns count="4">
    <tableColumn id="1" xr3:uid="{6968C69B-D477-41F0-8B08-C20C0F157812}" name="CFDA #"/>
    <tableColumn id="2" xr3:uid="{B2957C69-98F6-482B-9EF6-C050B7C3BF33}" name="Column1" dataDxfId="118" dataCellStyle="Normal 2 17"/>
    <tableColumn id="3" xr3:uid="{39008EBD-B487-4717-B529-F90E6CE9B56F}" name="PROJECT TITLE" dataDxfId="117" dataCellStyle="Normal 2 17"/>
    <tableColumn id="4" xr3:uid="{DA9C81F4-BFFA-4BAB-B55B-FA9E22B8154C}" name="YEA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38BFEA1-2C7F-4DC8-A8EE-602C41FB1C62}" name="Table8" displayName="Table8" ref="A12:F15" totalsRowShown="0" headerRowDxfId="113" headerRowBorderDxfId="115" tableBorderDxfId="116" totalsRowBorderDxfId="114">
  <autoFilter ref="A12:F15" xr:uid="{3B239B5F-2D89-4C60-B201-79DA149E80BD}"/>
  <tableColumns count="6">
    <tableColumn id="1" xr3:uid="{F6D5CC10-BB41-421F-9049-FB7B0B7B594C}" name="FUNDS"/>
    <tableColumn id="2" xr3:uid="{1B3D1186-93DC-41D6-9920-6FC713C13D8E}" name="NOTES"/>
    <tableColumn id="3" xr3:uid="{888E3BBF-766F-4FD1-BF6A-751C7BFE8499}" name="PROGRAM BASELINE"/>
    <tableColumn id="4" xr3:uid="{A77AF8EE-AA41-4D0E-9FAB-219118C3359F}" name="ADJUSTMENT"/>
    <tableColumn id="5" xr3:uid="{D2E3CFAF-723D-4F88-B053-714A88783CE4}" name="TOTAL"/>
    <tableColumn id="6" xr3:uid="{75928F57-DF7B-44A1-AB84-A4189CE180A0}" name="NET CHANG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00DB600-D1F2-4282-BAC3-333240EA7D51}" name="Table9" displayName="Table9" ref="A21:D23" totalsRowShown="0" headerRowBorderDxfId="111" tableBorderDxfId="112" totalsRowBorderDxfId="110">
  <autoFilter ref="A21:D23" xr:uid="{1090154D-08D5-40CA-A328-138A555E3A47}"/>
  <tableColumns count="4">
    <tableColumn id="1" xr3:uid="{63267F2A-4D81-4E88-8CA8-14347B8060BE}" name="CFDA #"/>
    <tableColumn id="2" xr3:uid="{93DAFF37-6EBF-402C-9595-6888BEF97C00}" name="Column1" dataDxfId="109" dataCellStyle="Normal 2 17"/>
    <tableColumn id="3" xr3:uid="{59383657-7BA7-42B3-9623-BB151F084117}" name="PROJECT TITLE" dataDxfId="108" dataCellStyle="Normal 2 17"/>
    <tableColumn id="4" xr3:uid="{EEF88AE8-F48B-43BB-A4CB-AB14CC1066E3}" name="YEA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6BAEDD4-43E7-4391-A3EF-233592F6D063}" name="Table10" displayName="Table10" ref="A12:F15" totalsRowShown="0" headerRowDxfId="104" headerRowBorderDxfId="106" tableBorderDxfId="107" totalsRowBorderDxfId="105">
  <autoFilter ref="A12:F15" xr:uid="{7682F65D-8085-4793-80D7-AA90C47ABAA0}"/>
  <tableColumns count="6">
    <tableColumn id="1" xr3:uid="{90116869-C045-47E5-A827-B11D6EBBA314}" name="FUNDS"/>
    <tableColumn id="2" xr3:uid="{3FB54390-72F7-487A-939B-177B8BC20A35}" name="NOTES"/>
    <tableColumn id="3" xr3:uid="{32F9DCF4-7302-43DB-96C6-A70F6320C160}" name="PROGRAM BASELINE"/>
    <tableColumn id="4" xr3:uid="{FFD70FE6-0D30-46C0-A28E-9DADE0E5067A}" name="ADJUSTMENT"/>
    <tableColumn id="5" xr3:uid="{6D671311-2133-4889-892F-64A808426DBF}" name="TOTAL"/>
    <tableColumn id="6" xr3:uid="{8208856A-C8B9-4453-A60E-D44A55108067}" name="NET CHAN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7377-0F20-4AEB-83A2-5C12DB465795}">
  <sheetPr>
    <pageSetUpPr fitToPage="1"/>
  </sheetPr>
  <dimension ref="A1:F27"/>
  <sheetViews>
    <sheetView tabSelected="1" zoomScale="90" zoomScaleNormal="90" workbookViewId="0">
      <selection activeCell="C18" sqref="C18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41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7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f>SUM('1:33'!C13)</f>
        <v>1695023</v>
      </c>
      <c r="D13" s="33">
        <f>SUM('1:33'!D13)</f>
        <v>304781</v>
      </c>
      <c r="E13" s="29">
        <f>SUM('1:33'!E13)</f>
        <v>1999804</v>
      </c>
      <c r="F13" s="68">
        <f>SUM('1:33'!F13)</f>
        <v>304781</v>
      </c>
    </row>
    <row r="14" spans="1:6" ht="18" x14ac:dyDescent="0.25">
      <c r="A14" s="67" t="s">
        <v>74</v>
      </c>
      <c r="B14" s="8" t="s">
        <v>9</v>
      </c>
      <c r="C14" s="33">
        <f>SUM('1:33'!C14)</f>
        <v>90616</v>
      </c>
      <c r="D14" s="33">
        <f>SUM('1:33'!D14)</f>
        <v>962</v>
      </c>
      <c r="E14" s="29">
        <f>SUM('1:33'!E14)</f>
        <v>91578</v>
      </c>
      <c r="F14" s="68">
        <f>SUM('1:33'!F14)</f>
        <v>962</v>
      </c>
    </row>
    <row r="15" spans="1:6" ht="18" x14ac:dyDescent="0.25">
      <c r="A15" s="71"/>
      <c r="B15" s="72"/>
      <c r="C15" s="73">
        <f>SUM(C13:C14)</f>
        <v>1785639</v>
      </c>
      <c r="D15" s="73">
        <f>SUM(D13:D14)</f>
        <v>305743</v>
      </c>
      <c r="E15" s="73">
        <f>SUM(E13:E14)</f>
        <v>2091382</v>
      </c>
      <c r="F15" s="74">
        <f>SUM(F13:F14)</f>
        <v>305743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7"/>
      <c r="B24" s="55"/>
      <c r="C24" s="56"/>
      <c r="D24" s="57"/>
      <c r="E24" s="2"/>
      <c r="F24" s="5"/>
    </row>
    <row r="25" spans="1:6" ht="18" x14ac:dyDescent="0.25">
      <c r="A25" s="53"/>
      <c r="B25" s="54"/>
      <c r="C25" s="35"/>
      <c r="D25" s="34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  <row r="27" spans="1:6" x14ac:dyDescent="0.2">
      <c r="A27" s="16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3A0FD-2DC6-42C3-80D0-3E8431880C22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52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25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44ED-91FD-4746-907C-EFDAA3A1B622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53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26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D550-14A6-4927-BBC1-34856D06017D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54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27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1AE4-47F8-4445-A99E-644DF4F55D4A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55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28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56460-F940-4DD2-8963-F2526B7EECE9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56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29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5629-76DE-40A7-948D-CE3950E378D9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57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30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E368-B5DA-45A0-8434-9F9A9201DE5E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58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31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86954</v>
      </c>
      <c r="D13" s="33">
        <v>32562</v>
      </c>
      <c r="E13" s="33">
        <f>SUM(C13:D13)</f>
        <v>119516</v>
      </c>
      <c r="F13" s="68">
        <f>SUM(E13-C13)</f>
        <v>32562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86954</v>
      </c>
      <c r="D15" s="73">
        <f>SUM(D13:D14)</f>
        <v>32562</v>
      </c>
      <c r="E15" s="73">
        <f>SUM(E13:E14)</f>
        <v>119516</v>
      </c>
      <c r="F15" s="74">
        <f>SUM(F13:F14)</f>
        <v>32562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95E74-89E9-48F0-AA33-C9C797709620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59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82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220449</v>
      </c>
      <c r="D13" s="33">
        <v>61337</v>
      </c>
      <c r="E13" s="33">
        <f>SUM(C13:D13)</f>
        <v>281786</v>
      </c>
      <c r="F13" s="68">
        <f>SUM(E13-C13)</f>
        <v>61337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220449</v>
      </c>
      <c r="D15" s="73">
        <f>SUM(D13:D14)</f>
        <v>61337</v>
      </c>
      <c r="E15" s="73">
        <f>SUM(E13:E14)</f>
        <v>281786</v>
      </c>
      <c r="F15" s="74">
        <f>SUM(F13:F14)</f>
        <v>61337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7734-C62F-4938-AC71-39E6D57E2684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60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32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5F0A0-B04E-41B2-B5A0-481E054689EF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61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33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119620</v>
      </c>
      <c r="D13" s="33">
        <v>26124</v>
      </c>
      <c r="E13" s="33">
        <f>SUM(C13:D13)</f>
        <v>145744</v>
      </c>
      <c r="F13" s="68">
        <f>SUM(E13-C13)</f>
        <v>26124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119620</v>
      </c>
      <c r="D15" s="73">
        <f>SUM(D13:D14)</f>
        <v>26124</v>
      </c>
      <c r="E15" s="73">
        <f>SUM(E13:E14)</f>
        <v>145744</v>
      </c>
      <c r="F15" s="74">
        <f>SUM(F13:F14)</f>
        <v>26124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C532A-F59E-4074-8E08-65997B5ACA6F}">
  <sheetPr>
    <pageSetUpPr fitToPage="1"/>
  </sheetPr>
  <dimension ref="A1:G28"/>
  <sheetViews>
    <sheetView zoomScale="90" zoomScaleNormal="90" workbookViewId="0">
      <selection activeCell="D18" sqref="D18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44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16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29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29"/>
      <c r="G14" s="29"/>
    </row>
    <row r="15" spans="1:7" ht="18" x14ac:dyDescent="0.25">
      <c r="A15" s="65"/>
      <c r="B15" s="66"/>
      <c r="C15" s="8"/>
      <c r="D15" s="33"/>
      <c r="E15" s="33"/>
      <c r="F15" s="29"/>
      <c r="G15" s="29"/>
    </row>
    <row r="16" spans="1:7" ht="18" x14ac:dyDescent="0.25">
      <c r="A16" s="65"/>
      <c r="B16" s="66"/>
      <c r="C16" s="32"/>
      <c r="D16" s="31"/>
      <c r="E16" s="31"/>
      <c r="F16" s="31"/>
      <c r="G16" s="29"/>
    </row>
    <row r="17" spans="1:7" ht="18" x14ac:dyDescent="0.25">
      <c r="A17" s="50"/>
      <c r="B17" s="46"/>
      <c r="C17" s="47"/>
      <c r="D17" s="48">
        <f>SUM(D13:D16)</f>
        <v>0</v>
      </c>
      <c r="E17" s="48">
        <f>SUM(E13:E16)</f>
        <v>0</v>
      </c>
      <c r="F17" s="48">
        <f>SUM(F13:F16)</f>
        <v>0</v>
      </c>
      <c r="G17" s="48">
        <f>SUM(G13:G16)</f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honeticPr fontId="11" type="noConversion"/>
  <pageMargins left="0.7" right="0.7" top="0.75" bottom="0.75" header="0.3" footer="0.3"/>
  <pageSetup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681C1-0BD2-48D0-A2C8-8C359E06E54B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62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34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G17" si="0">SUM(D13:D16)</f>
        <v>0</v>
      </c>
      <c r="E17" s="48">
        <f t="shared" si="0"/>
        <v>0</v>
      </c>
      <c r="F17" s="48">
        <f t="shared" si="0"/>
        <v>0</v>
      </c>
      <c r="G17" s="48">
        <f t="shared" si="0"/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27C84-8E0E-4DD8-A2D1-21ACB07248E4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63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35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162660</v>
      </c>
      <c r="D13" s="33">
        <v>24191</v>
      </c>
      <c r="E13" s="33">
        <f>SUM(C13:D13)</f>
        <v>186851</v>
      </c>
      <c r="F13" s="68">
        <f>SUM(E13-C13)</f>
        <v>24191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162660</v>
      </c>
      <c r="D15" s="73">
        <f>SUM(D13:D14)</f>
        <v>24191</v>
      </c>
      <c r="E15" s="73">
        <f>SUM(E13:E14)</f>
        <v>186851</v>
      </c>
      <c r="F15" s="74">
        <f>SUM(F13:F14)</f>
        <v>24191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B4FE7-234B-42EF-A584-FE091DA7BDD6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64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36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92732</v>
      </c>
      <c r="D13" s="33">
        <v>1544</v>
      </c>
      <c r="E13" s="33">
        <f>SUM(C13:D13)</f>
        <v>94276</v>
      </c>
      <c r="F13" s="68">
        <f>SUM(E13-C13)</f>
        <v>1544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92732</v>
      </c>
      <c r="D15" s="73">
        <f>SUM(D13:D14)</f>
        <v>1544</v>
      </c>
      <c r="E15" s="73">
        <f>SUM(E13:E14)</f>
        <v>94276</v>
      </c>
      <c r="F15" s="74">
        <f>SUM(F13:F14)</f>
        <v>1544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8323E-BF21-4A97-A358-6FE1479C1B2C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75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83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94266</v>
      </c>
      <c r="D13" s="33">
        <v>244</v>
      </c>
      <c r="E13" s="33">
        <f>SUM(C13:D13)</f>
        <v>94510</v>
      </c>
      <c r="F13" s="68">
        <f>SUM(E13-C13)</f>
        <v>244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94266</v>
      </c>
      <c r="D15" s="73">
        <f>SUM(D13:D14)</f>
        <v>244</v>
      </c>
      <c r="E15" s="73">
        <f>SUM(E13:E14)</f>
        <v>94510</v>
      </c>
      <c r="F15" s="74">
        <f>SUM(F13:F14)</f>
        <v>244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E7F9-A05A-406A-A678-66C842606757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65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37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88197</v>
      </c>
      <c r="D13" s="33">
        <v>161</v>
      </c>
      <c r="E13" s="33">
        <f>SUM(C13:D13)</f>
        <v>88358</v>
      </c>
      <c r="F13" s="68">
        <f>SUM(E13-C13)</f>
        <v>161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88197</v>
      </c>
      <c r="D15" s="73">
        <f>SUM(D13:D14)</f>
        <v>161</v>
      </c>
      <c r="E15" s="73">
        <f>SUM(E13:E14)</f>
        <v>88358</v>
      </c>
      <c r="F15" s="74">
        <f>SUM(F13:F14)</f>
        <v>161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E3B68-1273-475C-B6C9-4C511D5B0268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66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38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84897</v>
      </c>
      <c r="D13" s="33">
        <v>10259</v>
      </c>
      <c r="E13" s="33">
        <f>SUM(C13:D13)</f>
        <v>95156</v>
      </c>
      <c r="F13" s="68">
        <f>SUM(E13-C13)</f>
        <v>10259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84897</v>
      </c>
      <c r="D15" s="73">
        <f>SUM(D13:D14)</f>
        <v>10259</v>
      </c>
      <c r="E15" s="73">
        <f>SUM(E13:E14)</f>
        <v>95156</v>
      </c>
      <c r="F15" s="74">
        <f>SUM(F13:F14)</f>
        <v>10259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AC004-12AF-49EC-BC66-39E9CAAF1225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67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39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82322</v>
      </c>
      <c r="D13" s="33">
        <v>29311</v>
      </c>
      <c r="E13" s="33">
        <f>SUM(C13:D13)</f>
        <v>111633</v>
      </c>
      <c r="F13" s="68">
        <f>SUM(E13-C13)</f>
        <v>29311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82322</v>
      </c>
      <c r="D15" s="73">
        <f>SUM(D13:D14)</f>
        <v>29311</v>
      </c>
      <c r="E15" s="73">
        <f>SUM(E13:E14)</f>
        <v>111633</v>
      </c>
      <c r="F15" s="74">
        <f>SUM(F13:F14)</f>
        <v>29311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D14F-102E-41D8-863C-FEF1E967B51E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68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40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111101</v>
      </c>
      <c r="D13" s="33">
        <v>13632</v>
      </c>
      <c r="E13" s="33">
        <f>SUM(C13:D13)</f>
        <v>124733</v>
      </c>
      <c r="F13" s="68">
        <f>SUM(E13-C13)</f>
        <v>13632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111101</v>
      </c>
      <c r="D15" s="73">
        <f>SUM(D13:D14)</f>
        <v>13632</v>
      </c>
      <c r="E15" s="73">
        <f>SUM(E13:E14)</f>
        <v>124733</v>
      </c>
      <c r="F15" s="74">
        <f>SUM(F13:F14)</f>
        <v>13632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6C39-6C31-44FF-BD31-CB5A61E445D4}">
  <sheetPr>
    <pageSetUpPr fitToPage="1"/>
  </sheetPr>
  <dimension ref="A1:G28"/>
  <sheetViews>
    <sheetView zoomScale="90" zoomScaleNormal="90" workbookViewId="0">
      <selection activeCell="D18" sqref="D18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45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20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29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29"/>
      <c r="G14" s="29"/>
    </row>
    <row r="15" spans="1:7" ht="18" x14ac:dyDescent="0.25">
      <c r="A15" s="65"/>
      <c r="B15" s="66"/>
      <c r="C15" s="8"/>
      <c r="D15" s="33"/>
      <c r="E15" s="33"/>
      <c r="F15" s="29"/>
      <c r="G15" s="29"/>
    </row>
    <row r="16" spans="1:7" ht="18" x14ac:dyDescent="0.25">
      <c r="A16" s="65"/>
      <c r="B16" s="66"/>
      <c r="C16" s="32"/>
      <c r="D16" s="31"/>
      <c r="E16" s="31"/>
      <c r="F16" s="31"/>
      <c r="G16" s="29"/>
    </row>
    <row r="17" spans="1:7" ht="18" x14ac:dyDescent="0.25">
      <c r="A17" s="50"/>
      <c r="B17" s="46"/>
      <c r="C17" s="47"/>
      <c r="D17" s="48">
        <f t="shared" ref="D17" si="0">SUM(D13:D16)</f>
        <v>0</v>
      </c>
      <c r="E17" s="48">
        <f t="shared" ref="E17" si="1">SUM(E13:E16)</f>
        <v>0</v>
      </c>
      <c r="F17" s="48">
        <f t="shared" ref="F17" si="2">SUM(F13:F16)</f>
        <v>0</v>
      </c>
      <c r="G17" s="48">
        <f>SUM(G13:G16)</f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17EB-93EC-4E0A-9ECE-102CF1130F53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46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17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76</v>
      </c>
      <c r="B13" s="8" t="s">
        <v>9</v>
      </c>
      <c r="C13" s="33">
        <v>91496</v>
      </c>
      <c r="D13" s="33">
        <v>358</v>
      </c>
      <c r="E13" s="33">
        <f>SUM(C13:D13)</f>
        <v>91854</v>
      </c>
      <c r="F13" s="68">
        <f>SUM(E13-C13)</f>
        <v>358</v>
      </c>
    </row>
    <row r="14" spans="1:6" ht="18" x14ac:dyDescent="0.25">
      <c r="A14" s="67" t="s">
        <v>77</v>
      </c>
      <c r="B14" s="8" t="s">
        <v>9</v>
      </c>
      <c r="C14" s="33">
        <v>90616</v>
      </c>
      <c r="D14" s="33">
        <v>962</v>
      </c>
      <c r="E14" s="33">
        <f>SUM(C14:D14)</f>
        <v>91578</v>
      </c>
      <c r="F14" s="68">
        <f>SUM(E14-C14)</f>
        <v>962</v>
      </c>
    </row>
    <row r="15" spans="1:6" ht="18" x14ac:dyDescent="0.25">
      <c r="A15" s="71"/>
      <c r="B15" s="72"/>
      <c r="C15" s="73">
        <f>SUM(C13:C14)</f>
        <v>182112</v>
      </c>
      <c r="D15" s="73">
        <f>SUM(D13:D14)</f>
        <v>1320</v>
      </c>
      <c r="E15" s="73">
        <f>SUM(E13:E14)</f>
        <v>183432</v>
      </c>
      <c r="F15" s="74">
        <f>SUM(F13:F14)</f>
        <v>1320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3052F-3009-4BED-920B-C524552F74A1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47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18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122550</v>
      </c>
      <c r="D13" s="33">
        <v>40728</v>
      </c>
      <c r="E13" s="33">
        <f>SUM(C13:D13)</f>
        <v>163278</v>
      </c>
      <c r="F13" s="68">
        <f>SUM(E13-C13)</f>
        <v>40728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122550</v>
      </c>
      <c r="D15" s="73">
        <f>SUM(D13:D14)</f>
        <v>40728</v>
      </c>
      <c r="E15" s="73">
        <f>SUM(E13:E14)</f>
        <v>163278</v>
      </c>
      <c r="F15" s="74">
        <f>SUM(F13:F14)</f>
        <v>40728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E85B-1602-4523-9DC6-0C147268E649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48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21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125587</v>
      </c>
      <c r="D13" s="33">
        <v>15584</v>
      </c>
      <c r="E13" s="33">
        <f>SUM(C13:D13)</f>
        <v>141171</v>
      </c>
      <c r="F13" s="68">
        <f>SUM(E13-C13)</f>
        <v>15584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125587</v>
      </c>
      <c r="D15" s="73">
        <f>SUM(D13:D14)</f>
        <v>15584</v>
      </c>
      <c r="E15" s="73">
        <f>SUM(E13:E14)</f>
        <v>141171</v>
      </c>
      <c r="F15" s="74">
        <f>SUM(F13:F14)</f>
        <v>15584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9F8C-71FF-4295-822A-C0B5162577D5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49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22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79323</v>
      </c>
      <c r="D13" s="33">
        <v>38746</v>
      </c>
      <c r="E13" s="33">
        <f>SUM(C13:D13)</f>
        <v>118069</v>
      </c>
      <c r="F13" s="68">
        <f>SUM(E13-C13)</f>
        <v>38746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79323</v>
      </c>
      <c r="D15" s="73">
        <f>SUM(D13:D14)</f>
        <v>38746</v>
      </c>
      <c r="E15" s="73">
        <f>SUM(E13:E14)</f>
        <v>118069</v>
      </c>
      <c r="F15" s="74">
        <f>SUM(F13:F14)</f>
        <v>38746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C90DB-A9B4-414E-AF49-AFDFD2941814}">
  <sheetPr>
    <pageSetUpPr fitToPage="1"/>
  </sheetPr>
  <dimension ref="A1:G28"/>
  <sheetViews>
    <sheetView zoomScale="90" zoomScaleNormal="90" workbookViewId="0">
      <selection activeCell="G15" sqref="G15"/>
    </sheetView>
  </sheetViews>
  <sheetFormatPr defaultRowHeight="15" x14ac:dyDescent="0.2"/>
  <cols>
    <col min="1" max="1" width="50.875" style="1" customWidth="1"/>
    <col min="2" max="3" width="33.625" style="1" customWidth="1"/>
    <col min="4" max="4" width="34.5" style="1" customWidth="1"/>
    <col min="5" max="5" width="30.25" style="1" customWidth="1"/>
    <col min="6" max="7" width="21.125" style="1" customWidth="1"/>
    <col min="8" max="16384" width="9" style="1"/>
  </cols>
  <sheetData>
    <row r="1" spans="1:7" ht="15.75" x14ac:dyDescent="0.25">
      <c r="A1" s="16" t="s">
        <v>0</v>
      </c>
      <c r="B1" s="17"/>
      <c r="C1" s="17"/>
      <c r="D1" s="17"/>
      <c r="E1" s="17"/>
      <c r="F1" s="18" t="s">
        <v>4</v>
      </c>
      <c r="G1" s="19" t="s">
        <v>50</v>
      </c>
    </row>
    <row r="2" spans="1:7" ht="15.75" x14ac:dyDescent="0.25">
      <c r="A2" s="20" t="s">
        <v>1</v>
      </c>
      <c r="B2" s="2"/>
      <c r="C2" s="2"/>
      <c r="D2" s="2"/>
      <c r="E2" s="2"/>
      <c r="F2" s="3" t="s">
        <v>2</v>
      </c>
      <c r="G2" s="4">
        <f>Summary!F2</f>
        <v>44105</v>
      </c>
    </row>
    <row r="3" spans="1:7" ht="15.75" x14ac:dyDescent="0.25">
      <c r="A3" s="20"/>
      <c r="B3" s="2"/>
      <c r="C3" s="2"/>
      <c r="D3" s="2"/>
      <c r="E3" s="2"/>
      <c r="F3" s="3" t="s">
        <v>3</v>
      </c>
      <c r="G3" s="30">
        <f>Summary!F3</f>
        <v>1</v>
      </c>
    </row>
    <row r="4" spans="1:7" ht="15.75" x14ac:dyDescent="0.25">
      <c r="A4" s="21" t="s">
        <v>5</v>
      </c>
      <c r="B4" s="2"/>
      <c r="C4" s="2"/>
      <c r="D4" s="2"/>
      <c r="E4" s="2"/>
      <c r="F4" s="2"/>
      <c r="G4" s="5"/>
    </row>
    <row r="5" spans="1:7" ht="20.25" x14ac:dyDescent="0.3">
      <c r="A5" s="22"/>
      <c r="B5" s="10"/>
      <c r="C5" s="9">
        <f>Summary!B5</f>
        <v>0</v>
      </c>
      <c r="D5" s="9"/>
      <c r="E5" s="9"/>
      <c r="F5" s="9"/>
      <c r="G5" s="5"/>
    </row>
    <row r="6" spans="1:7" ht="20.25" x14ac:dyDescent="0.3">
      <c r="A6" s="23"/>
      <c r="B6" s="9"/>
      <c r="C6" s="10">
        <f>Summary!B6</f>
        <v>0</v>
      </c>
      <c r="D6" s="9"/>
      <c r="E6" s="9"/>
      <c r="F6" s="9"/>
      <c r="G6" s="5"/>
    </row>
    <row r="7" spans="1:7" ht="24" customHeight="1" thickBot="1" x14ac:dyDescent="0.35">
      <c r="A7" s="24"/>
      <c r="B7" s="11"/>
      <c r="C7" s="11">
        <f>Summary!B7</f>
        <v>0</v>
      </c>
      <c r="D7" s="11"/>
      <c r="E7" s="11"/>
      <c r="F7" s="11"/>
      <c r="G7" s="5"/>
    </row>
    <row r="8" spans="1:7" ht="24" customHeight="1" thickBot="1" x14ac:dyDescent="0.35">
      <c r="A8" s="25"/>
      <c r="B8" s="12"/>
      <c r="C8" s="12" t="s">
        <v>23</v>
      </c>
      <c r="D8" s="12"/>
      <c r="E8" s="12"/>
      <c r="F8" s="12"/>
      <c r="G8" s="13"/>
    </row>
    <row r="9" spans="1:7" ht="27" customHeight="1" thickBot="1" x14ac:dyDescent="0.4">
      <c r="A9" s="26"/>
      <c r="B9" s="14"/>
      <c r="C9" s="14" t="s">
        <v>8</v>
      </c>
      <c r="D9" s="14"/>
      <c r="E9" s="14"/>
      <c r="F9" s="14"/>
      <c r="G9" s="15"/>
    </row>
    <row r="10" spans="1:7" ht="20.25" customHeight="1" x14ac:dyDescent="0.2">
      <c r="A10" s="27"/>
      <c r="B10" s="2"/>
      <c r="C10" s="2"/>
      <c r="D10" s="2"/>
      <c r="E10" s="2"/>
      <c r="F10" s="2"/>
      <c r="G10" s="5"/>
    </row>
    <row r="11" spans="1:7" x14ac:dyDescent="0.2">
      <c r="A11" s="27"/>
      <c r="B11" s="2"/>
      <c r="C11" s="2"/>
      <c r="D11" s="2"/>
      <c r="E11" s="2"/>
      <c r="F11" s="2"/>
      <c r="G11" s="5"/>
    </row>
    <row r="12" spans="1:7" ht="18" x14ac:dyDescent="0.25">
      <c r="A12" s="63" t="str">
        <f>Summary!A12</f>
        <v>FUNDS</v>
      </c>
      <c r="B12" s="64"/>
      <c r="C12" s="43" t="s">
        <v>10</v>
      </c>
      <c r="D12" s="44" t="s">
        <v>11</v>
      </c>
      <c r="E12" s="44" t="s">
        <v>19</v>
      </c>
      <c r="F12" s="44" t="s">
        <v>12</v>
      </c>
      <c r="G12" s="45" t="s">
        <v>13</v>
      </c>
    </row>
    <row r="13" spans="1:7" ht="18" x14ac:dyDescent="0.25">
      <c r="A13" s="65" t="s">
        <v>74</v>
      </c>
      <c r="B13" s="66"/>
      <c r="C13" s="8" t="s">
        <v>9</v>
      </c>
      <c r="D13" s="33">
        <v>0</v>
      </c>
      <c r="E13" s="33">
        <v>0</v>
      </c>
      <c r="F13" s="33">
        <f>SUM(D13:E13)</f>
        <v>0</v>
      </c>
      <c r="G13" s="29">
        <f>SUM(F13-D13)</f>
        <v>0</v>
      </c>
    </row>
    <row r="14" spans="1:7" ht="18" x14ac:dyDescent="0.25">
      <c r="A14" s="65"/>
      <c r="B14" s="66"/>
      <c r="C14" s="8"/>
      <c r="D14" s="33"/>
      <c r="E14" s="33"/>
      <c r="F14" s="33"/>
      <c r="G14" s="29"/>
    </row>
    <row r="15" spans="1:7" ht="18" x14ac:dyDescent="0.25">
      <c r="A15" s="65"/>
      <c r="B15" s="66"/>
      <c r="C15" s="8"/>
      <c r="D15" s="33"/>
      <c r="E15" s="33"/>
      <c r="F15" s="33"/>
      <c r="G15" s="29"/>
    </row>
    <row r="16" spans="1:7" ht="18" x14ac:dyDescent="0.25">
      <c r="A16" s="65"/>
      <c r="B16" s="66"/>
      <c r="C16" s="32"/>
      <c r="D16" s="33"/>
      <c r="E16" s="33"/>
      <c r="F16" s="33"/>
      <c r="G16" s="29"/>
    </row>
    <row r="17" spans="1:7" ht="18" x14ac:dyDescent="0.25">
      <c r="A17" s="50"/>
      <c r="B17" s="46"/>
      <c r="C17" s="47"/>
      <c r="D17" s="48">
        <f t="shared" ref="D17:F17" si="0">SUM(D13:D16)</f>
        <v>0</v>
      </c>
      <c r="E17" s="48">
        <f t="shared" si="0"/>
        <v>0</v>
      </c>
      <c r="F17" s="48">
        <f t="shared" si="0"/>
        <v>0</v>
      </c>
      <c r="G17" s="48">
        <f t="shared" ref="G17" si="1">SUM(G13:G16)</f>
        <v>0</v>
      </c>
    </row>
    <row r="18" spans="1:7" x14ac:dyDescent="0.2">
      <c r="A18" s="27">
        <f>Summary!A16</f>
        <v>0</v>
      </c>
      <c r="B18" s="2" t="e">
        <f>Summary!#REF!</f>
        <v>#REF!</v>
      </c>
      <c r="C18" s="2"/>
      <c r="D18" s="2"/>
      <c r="E18" s="2"/>
      <c r="F18" s="2"/>
      <c r="G18" s="5"/>
    </row>
    <row r="19" spans="1:7" x14ac:dyDescent="0.2">
      <c r="A19" s="27"/>
      <c r="B19" s="2"/>
      <c r="C19" s="2"/>
      <c r="D19" s="2"/>
      <c r="E19" s="2"/>
      <c r="F19" s="2"/>
      <c r="G19" s="5"/>
    </row>
    <row r="20" spans="1:7" x14ac:dyDescent="0.2">
      <c r="A20" s="20"/>
      <c r="B20" s="2"/>
      <c r="C20" s="2"/>
      <c r="D20" s="2"/>
      <c r="E20" s="2"/>
      <c r="F20" s="2"/>
      <c r="G20" s="5"/>
    </row>
    <row r="21" spans="1:7" ht="15.75" x14ac:dyDescent="0.25">
      <c r="A21" s="21"/>
      <c r="B21" s="2"/>
      <c r="C21" s="2"/>
      <c r="D21" s="2"/>
      <c r="E21" s="2"/>
      <c r="F21" s="2"/>
      <c r="G21" s="5"/>
    </row>
    <row r="22" spans="1:7" x14ac:dyDescent="0.2">
      <c r="A22" s="20"/>
      <c r="B22" s="2"/>
      <c r="C22" s="2"/>
      <c r="D22" s="2"/>
      <c r="E22" s="2"/>
      <c r="F22" s="2"/>
      <c r="G22" s="5"/>
    </row>
    <row r="23" spans="1:7" ht="18" x14ac:dyDescent="0.25">
      <c r="A23" s="42" t="s">
        <v>14</v>
      </c>
      <c r="B23" s="60" t="s">
        <v>15</v>
      </c>
      <c r="C23" s="61"/>
      <c r="D23" s="62"/>
      <c r="E23" s="42" t="s">
        <v>70</v>
      </c>
      <c r="F23" s="2"/>
      <c r="G23" s="5"/>
    </row>
    <row r="24" spans="1:7" ht="18" x14ac:dyDescent="0.25">
      <c r="A24" s="39">
        <v>10.561</v>
      </c>
      <c r="B24" s="36" t="s">
        <v>71</v>
      </c>
      <c r="C24" s="38"/>
      <c r="D24" s="37"/>
      <c r="E24" s="40">
        <v>2021</v>
      </c>
      <c r="F24" s="2"/>
      <c r="G24" s="5"/>
    </row>
    <row r="25" spans="1:7" ht="18" x14ac:dyDescent="0.25">
      <c r="A25" s="39"/>
      <c r="B25" s="36" t="s">
        <v>72</v>
      </c>
      <c r="C25" s="38"/>
      <c r="D25" s="37"/>
      <c r="E25" s="41"/>
      <c r="F25" s="2"/>
      <c r="G25" s="5"/>
    </row>
    <row r="26" spans="1:7" ht="18" x14ac:dyDescent="0.25">
      <c r="A26" s="39"/>
      <c r="B26" s="36"/>
      <c r="C26" s="38"/>
      <c r="D26" s="49"/>
      <c r="E26" s="41"/>
      <c r="F26" s="2"/>
      <c r="G26" s="5"/>
    </row>
    <row r="27" spans="1:7" x14ac:dyDescent="0.2">
      <c r="A27" s="20"/>
      <c r="B27" s="2"/>
      <c r="C27" s="2"/>
      <c r="D27" s="2"/>
      <c r="E27" s="2"/>
      <c r="F27" s="2"/>
      <c r="G27" s="5"/>
    </row>
    <row r="28" spans="1:7" ht="15.75" thickBot="1" x14ac:dyDescent="0.25">
      <c r="A28" s="28"/>
      <c r="B28" s="6"/>
      <c r="C28" s="6"/>
      <c r="D28" s="6"/>
      <c r="E28" s="6"/>
      <c r="F28" s="6"/>
      <c r="G28" s="7"/>
    </row>
  </sheetData>
  <mergeCells count="6">
    <mergeCell ref="B23:D23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5C25-E7F6-4D1A-BC51-C69B0C001C1A}">
  <sheetPr>
    <pageSetUpPr fitToPage="1"/>
  </sheetPr>
  <dimension ref="A1:F26"/>
  <sheetViews>
    <sheetView zoomScale="90" zoomScaleNormal="90" workbookViewId="0">
      <selection activeCell="C19" sqref="C19"/>
    </sheetView>
  </sheetViews>
  <sheetFormatPr defaultRowHeight="15" x14ac:dyDescent="0.2"/>
  <cols>
    <col min="1" max="1" width="63" style="1" customWidth="1"/>
    <col min="2" max="2" width="16.875" style="1" customWidth="1"/>
    <col min="3" max="3" width="76" style="1" customWidth="1"/>
    <col min="4" max="4" width="27.875" style="1" customWidth="1"/>
    <col min="5" max="6" width="22.875" style="1" customWidth="1"/>
    <col min="7" max="16384" width="9" style="1"/>
  </cols>
  <sheetData>
    <row r="1" spans="1:6" ht="15.75" x14ac:dyDescent="0.25">
      <c r="A1" s="16" t="s">
        <v>0</v>
      </c>
      <c r="B1" s="17"/>
      <c r="C1" s="17"/>
      <c r="D1" s="17"/>
      <c r="E1" s="18" t="s">
        <v>4</v>
      </c>
      <c r="F1" s="19" t="s">
        <v>51</v>
      </c>
    </row>
    <row r="2" spans="1:6" ht="15.75" x14ac:dyDescent="0.25">
      <c r="A2" s="20" t="s">
        <v>1</v>
      </c>
      <c r="B2" s="2"/>
      <c r="C2" s="2"/>
      <c r="D2" s="2"/>
      <c r="E2" s="3" t="s">
        <v>2</v>
      </c>
      <c r="F2" s="4">
        <f>Summary!F2</f>
        <v>44105</v>
      </c>
    </row>
    <row r="3" spans="1:6" ht="15.75" x14ac:dyDescent="0.25">
      <c r="A3" s="20"/>
      <c r="B3" s="2"/>
      <c r="C3" s="2"/>
      <c r="D3" s="2"/>
      <c r="E3" s="3" t="s">
        <v>3</v>
      </c>
      <c r="F3" s="30">
        <f>Summary!F3</f>
        <v>1</v>
      </c>
    </row>
    <row r="4" spans="1:6" ht="15.75" x14ac:dyDescent="0.25">
      <c r="A4" s="21" t="s">
        <v>5</v>
      </c>
      <c r="B4" s="2"/>
      <c r="C4" s="2"/>
      <c r="D4" s="2"/>
      <c r="E4" s="2"/>
      <c r="F4" s="5"/>
    </row>
    <row r="5" spans="1:6" ht="20.25" x14ac:dyDescent="0.3">
      <c r="A5" s="22"/>
      <c r="B5" s="9"/>
      <c r="C5" s="9" t="s">
        <v>42</v>
      </c>
      <c r="D5" s="9"/>
      <c r="E5" s="9"/>
      <c r="F5" s="5"/>
    </row>
    <row r="6" spans="1:6" ht="20.25" x14ac:dyDescent="0.3">
      <c r="A6" s="23"/>
      <c r="B6" s="9"/>
      <c r="C6" s="9" t="s">
        <v>6</v>
      </c>
      <c r="D6" s="9"/>
      <c r="E6" s="9"/>
      <c r="F6" s="5"/>
    </row>
    <row r="7" spans="1:6" ht="24" customHeight="1" thickBot="1" x14ac:dyDescent="0.35">
      <c r="A7" s="24"/>
      <c r="B7" s="11"/>
      <c r="C7" s="11" t="s">
        <v>43</v>
      </c>
      <c r="D7" s="11"/>
      <c r="E7" s="11"/>
      <c r="F7" s="5"/>
    </row>
    <row r="8" spans="1:6" ht="24" customHeight="1" thickBot="1" x14ac:dyDescent="0.35">
      <c r="A8" s="25"/>
      <c r="B8" s="12"/>
      <c r="C8" s="12" t="s">
        <v>24</v>
      </c>
      <c r="D8" s="12"/>
      <c r="E8" s="12"/>
      <c r="F8" s="13"/>
    </row>
    <row r="9" spans="1:6" ht="27" customHeight="1" thickBot="1" x14ac:dyDescent="0.4">
      <c r="A9" s="26"/>
      <c r="B9" s="14"/>
      <c r="C9" s="14" t="s">
        <v>8</v>
      </c>
      <c r="D9" s="14"/>
      <c r="E9" s="14"/>
      <c r="F9" s="15"/>
    </row>
    <row r="10" spans="1:6" ht="20.25" customHeight="1" x14ac:dyDescent="0.2">
      <c r="A10" s="27"/>
      <c r="B10" s="2"/>
      <c r="C10" s="2"/>
      <c r="D10" s="2"/>
      <c r="E10" s="2"/>
      <c r="F10" s="5"/>
    </row>
    <row r="11" spans="1:6" x14ac:dyDescent="0.2">
      <c r="A11" s="27"/>
      <c r="B11" s="2"/>
      <c r="C11" s="2"/>
      <c r="D11" s="2"/>
      <c r="E11" s="2"/>
      <c r="F11" s="5"/>
    </row>
    <row r="12" spans="1:6" ht="18" x14ac:dyDescent="0.25">
      <c r="A12" s="69" t="s">
        <v>78</v>
      </c>
      <c r="B12" s="70" t="s">
        <v>10</v>
      </c>
      <c r="C12" s="69" t="s">
        <v>11</v>
      </c>
      <c r="D12" s="69" t="s">
        <v>73</v>
      </c>
      <c r="E12" s="69" t="s">
        <v>12</v>
      </c>
      <c r="F12" s="69" t="s">
        <v>13</v>
      </c>
    </row>
    <row r="13" spans="1:6" ht="18" x14ac:dyDescent="0.25">
      <c r="A13" s="67" t="s">
        <v>74</v>
      </c>
      <c r="B13" s="8" t="s">
        <v>9</v>
      </c>
      <c r="C13" s="33">
        <v>132869</v>
      </c>
      <c r="D13" s="33">
        <v>10000</v>
      </c>
      <c r="E13" s="33">
        <f>SUM(C13:D13)</f>
        <v>142869</v>
      </c>
      <c r="F13" s="68">
        <f>SUM(E13-C13)</f>
        <v>10000</v>
      </c>
    </row>
    <row r="14" spans="1:6" ht="18" x14ac:dyDescent="0.25">
      <c r="A14" s="85" t="s">
        <v>84</v>
      </c>
      <c r="B14" s="58" t="s">
        <v>84</v>
      </c>
      <c r="C14" s="59" t="s">
        <v>84</v>
      </c>
      <c r="D14" s="59" t="s">
        <v>84</v>
      </c>
      <c r="E14" s="59" t="s">
        <v>84</v>
      </c>
      <c r="F14" s="86" t="s">
        <v>84</v>
      </c>
    </row>
    <row r="15" spans="1:6" ht="18" x14ac:dyDescent="0.25">
      <c r="A15" s="71"/>
      <c r="B15" s="72"/>
      <c r="C15" s="73">
        <f>SUM(C13:C14)</f>
        <v>132869</v>
      </c>
      <c r="D15" s="73">
        <f>SUM(D13:D14)</f>
        <v>10000</v>
      </c>
      <c r="E15" s="73">
        <f>SUM(E13:E14)</f>
        <v>142869</v>
      </c>
      <c r="F15" s="74">
        <f>SUM(F13:F14)</f>
        <v>10000</v>
      </c>
    </row>
    <row r="16" spans="1:6" x14ac:dyDescent="0.2">
      <c r="A16" s="27"/>
      <c r="B16" s="52" t="s">
        <v>9</v>
      </c>
      <c r="C16" s="2" t="s">
        <v>69</v>
      </c>
      <c r="D16" s="2"/>
      <c r="E16" s="2"/>
      <c r="F16" s="5"/>
    </row>
    <row r="17" spans="1:6" x14ac:dyDescent="0.2">
      <c r="A17" s="27"/>
      <c r="B17" s="2"/>
      <c r="C17" s="2"/>
      <c r="D17" s="2"/>
      <c r="E17" s="2"/>
      <c r="F17" s="5"/>
    </row>
    <row r="18" spans="1:6" x14ac:dyDescent="0.2">
      <c r="A18" s="20"/>
      <c r="B18" s="2"/>
      <c r="C18" s="2"/>
      <c r="D18" s="2"/>
      <c r="E18" s="2"/>
      <c r="F18" s="5"/>
    </row>
    <row r="19" spans="1:6" ht="15.75" x14ac:dyDescent="0.25">
      <c r="A19" s="21"/>
      <c r="B19" s="2"/>
      <c r="C19" s="2"/>
      <c r="D19" s="2"/>
      <c r="E19" s="2"/>
      <c r="F19" s="5"/>
    </row>
    <row r="20" spans="1:6" x14ac:dyDescent="0.2">
      <c r="A20" s="20"/>
      <c r="B20" s="2"/>
      <c r="C20" s="2"/>
      <c r="D20" s="2"/>
      <c r="E20" s="2"/>
      <c r="F20" s="5"/>
    </row>
    <row r="21" spans="1:6" ht="18" x14ac:dyDescent="0.25">
      <c r="A21" s="77" t="s">
        <v>14</v>
      </c>
      <c r="B21" s="84" t="s">
        <v>85</v>
      </c>
      <c r="C21" s="78" t="s">
        <v>79</v>
      </c>
      <c r="D21" s="79" t="s">
        <v>80</v>
      </c>
      <c r="E21" s="2"/>
      <c r="F21" s="5"/>
    </row>
    <row r="22" spans="1:6" ht="18" x14ac:dyDescent="0.25">
      <c r="A22" s="75">
        <v>10.561</v>
      </c>
      <c r="B22" s="51" t="s">
        <v>71</v>
      </c>
      <c r="C22" s="37"/>
      <c r="D22" s="76">
        <v>2021</v>
      </c>
      <c r="E22" s="2"/>
      <c r="F22" s="5"/>
    </row>
    <row r="23" spans="1:6" ht="18" x14ac:dyDescent="0.25">
      <c r="A23" s="80" t="s">
        <v>84</v>
      </c>
      <c r="B23" s="81" t="s">
        <v>81</v>
      </c>
      <c r="C23" s="82"/>
      <c r="D23" s="83" t="s">
        <v>84</v>
      </c>
      <c r="E23" s="2"/>
      <c r="F23" s="5"/>
    </row>
    <row r="24" spans="1:6" ht="18" x14ac:dyDescent="0.25">
      <c r="A24" s="88"/>
      <c r="B24" s="55"/>
      <c r="C24" s="56"/>
      <c r="D24" s="57"/>
      <c r="E24" s="2"/>
      <c r="F24" s="5"/>
    </row>
    <row r="25" spans="1:6" x14ac:dyDescent="0.2">
      <c r="A25" s="20"/>
      <c r="B25" s="2"/>
      <c r="C25" s="2"/>
      <c r="D25" s="2"/>
      <c r="E25" s="2"/>
      <c r="F25" s="5"/>
    </row>
    <row r="26" spans="1:6" ht="15.75" thickBot="1" x14ac:dyDescent="0.25">
      <c r="A26" s="28"/>
      <c r="B26" s="6"/>
      <c r="C26" s="6"/>
      <c r="D26" s="6"/>
      <c r="E26" s="6"/>
      <c r="F26" s="7"/>
    </row>
  </sheetData>
  <pageMargins left="0.7" right="0.7" top="0.75" bottom="0.75" header="0.3" footer="0.3"/>
  <pageSetup scale="49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Summary</vt:lpstr>
      <vt:lpstr>1</vt:lpstr>
      <vt:lpstr>2</vt:lpstr>
      <vt:lpstr>3</vt:lpstr>
      <vt:lpstr>4</vt:lpstr>
      <vt:lpstr>6</vt:lpstr>
      <vt:lpstr>7</vt:lpstr>
      <vt:lpstr>8</vt:lpstr>
      <vt:lpstr>9</vt:lpstr>
      <vt:lpstr>10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27</vt:lpstr>
      <vt:lpstr>28</vt:lpstr>
      <vt:lpstr>30</vt:lpstr>
      <vt:lpstr>31</vt:lpstr>
      <vt:lpstr>32</vt:lpstr>
      <vt:lpstr>33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Paris, Cyndi@CDA</dc:creator>
  <cp:lastModifiedBy>Lor, Chia@CDA</cp:lastModifiedBy>
  <cp:lastPrinted>2021-02-02T23:36:36Z</cp:lastPrinted>
  <dcterms:created xsi:type="dcterms:W3CDTF">2020-12-11T00:27:32Z</dcterms:created>
  <dcterms:modified xsi:type="dcterms:W3CDTF">2021-02-02T23:36:46Z</dcterms:modified>
</cp:coreProperties>
</file>