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/>
  <bookViews>
    <workbookView xWindow="65428" yWindow="65428" windowWidth="23256" windowHeight="12576" tabRatio="915" activeTab="0"/>
  </bookViews>
  <sheets>
    <sheet name="Statewide Summary" sheetId="132" r:id="rId1"/>
    <sheet name="1" sheetId="99" r:id="rId2"/>
    <sheet name="2" sheetId="133" r:id="rId3"/>
    <sheet name="3" sheetId="100" r:id="rId4"/>
    <sheet name="4" sheetId="101" r:id="rId5"/>
    <sheet name="5" sheetId="103" r:id="rId6"/>
    <sheet name="6" sheetId="104" r:id="rId7"/>
    <sheet name="7" sheetId="105" r:id="rId8"/>
    <sheet name="8" sheetId="106" r:id="rId9"/>
    <sheet name="9" sheetId="107" r:id="rId10"/>
    <sheet name="10" sheetId="108" r:id="rId11"/>
    <sheet name="11" sheetId="109" r:id="rId12"/>
    <sheet name="12" sheetId="110" r:id="rId13"/>
    <sheet name="13" sheetId="111" r:id="rId14"/>
    <sheet name="14" sheetId="112" r:id="rId15"/>
    <sheet name="15" sheetId="113" r:id="rId16"/>
    <sheet name="16" sheetId="114" r:id="rId17"/>
    <sheet name="17" sheetId="115" r:id="rId18"/>
    <sheet name="18" sheetId="116" r:id="rId19"/>
    <sheet name="19" sheetId="117" r:id="rId20"/>
    <sheet name="20" sheetId="118" r:id="rId21"/>
    <sheet name="21" sheetId="119" r:id="rId22"/>
    <sheet name="22" sheetId="120" r:id="rId23"/>
    <sheet name="23" sheetId="121" r:id="rId24"/>
    <sheet name="24" sheetId="122" r:id="rId25"/>
    <sheet name="25" sheetId="123" r:id="rId26"/>
    <sheet name="26" sheetId="124" r:id="rId27"/>
    <sheet name="27" sheetId="125" r:id="rId28"/>
    <sheet name="28" sheetId="126" r:id="rId29"/>
    <sheet name="29" sheetId="127" r:id="rId30"/>
    <sheet name="30" sheetId="128" r:id="rId31"/>
    <sheet name="31" sheetId="129" r:id="rId32"/>
    <sheet name="32" sheetId="130" r:id="rId33"/>
    <sheet name="33" sheetId="131" r:id="rId34"/>
  </sheets>
  <externalReferences>
    <externalReference r:id="rId37"/>
    <externalReference r:id="rId38"/>
  </externalReferences>
  <definedNames>
    <definedName name="__123Graph_A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'1'!$A$1:$I$78</definedName>
    <definedName name="_xlnm.Print_Area" localSheetId="10">'10'!$A$1:$I$78</definedName>
    <definedName name="_xlnm.Print_Area" localSheetId="11">'11'!$A$1:$I$78</definedName>
    <definedName name="_xlnm.Print_Area" localSheetId="12">'12'!$A$1:$I$78</definedName>
    <definedName name="_xlnm.Print_Area" localSheetId="13">'13'!$A$1:$I$78</definedName>
    <definedName name="_xlnm.Print_Area" localSheetId="14">'14'!$A$1:$I$78</definedName>
    <definedName name="_xlnm.Print_Area" localSheetId="15">'15'!$A$1:$I$78</definedName>
    <definedName name="_xlnm.Print_Area" localSheetId="16">'16'!$A$1:$I$78</definedName>
    <definedName name="_xlnm.Print_Area" localSheetId="17">'17'!$A$1:$I$99</definedName>
    <definedName name="_xlnm.Print_Area" localSheetId="18">'18'!$A$1:$I$78</definedName>
    <definedName name="_xlnm.Print_Area" localSheetId="19">'19'!$A$1:$I$78</definedName>
    <definedName name="_xlnm.Print_Area" localSheetId="2">'2'!$A$1:$I$78</definedName>
    <definedName name="_xlnm.Print_Area" localSheetId="20">'20'!$A$1:$I$78</definedName>
    <definedName name="_xlnm.Print_Area" localSheetId="21">'21'!$A$1:$I$78</definedName>
    <definedName name="_xlnm.Print_Area" localSheetId="22">'22'!$A$1:$I$78</definedName>
    <definedName name="_xlnm.Print_Area" localSheetId="23">'23'!$A$1:$I$78</definedName>
    <definedName name="_xlnm.Print_Area" localSheetId="24">'24'!$A$1:$I$78</definedName>
    <definedName name="_xlnm.Print_Area" localSheetId="25">'25'!$A$1:$I$78</definedName>
    <definedName name="_xlnm.Print_Area" localSheetId="26">'26'!$A$1:$I$78</definedName>
    <definedName name="_xlnm.Print_Area" localSheetId="27">'27'!$A$1:$I$78</definedName>
    <definedName name="_xlnm.Print_Area" localSheetId="28">'28'!$A$1:$I$99</definedName>
    <definedName name="_xlnm.Print_Area" localSheetId="29">'29'!$A$1:$I$78</definedName>
    <definedName name="_xlnm.Print_Area" localSheetId="3">'3'!$A$1:$I$78</definedName>
    <definedName name="_xlnm.Print_Area" localSheetId="30">'30'!$A$1:$I$78</definedName>
    <definedName name="_xlnm.Print_Area" localSheetId="31">'31'!$A$1:$I$78</definedName>
    <definedName name="_xlnm.Print_Area" localSheetId="32">'32'!$A$1:$I$78</definedName>
    <definedName name="_xlnm.Print_Area" localSheetId="33">'33'!$A$1:$I$78</definedName>
    <definedName name="_xlnm.Print_Area" localSheetId="4">'4'!$A$1:$I$78</definedName>
    <definedName name="_xlnm.Print_Area" localSheetId="5">'5'!$A$1:$I$78</definedName>
    <definedName name="_xlnm.Print_Area" localSheetId="6">'6'!$A$1:$I$78</definedName>
    <definedName name="_xlnm.Print_Area" localSheetId="7">'7'!$A$1:$I$78</definedName>
    <definedName name="_xlnm.Print_Area" localSheetId="8">'8'!$A$1:$I$78</definedName>
    <definedName name="_xlnm.Print_Area" localSheetId="9">'9'!$A$1:$I$78</definedName>
    <definedName name="_xlnm.Print_Area" localSheetId="0">'Statewide Summary'!$A$1:$I$78</definedName>
    <definedName name="PUBNOTE2">[1]H:#REF!</definedName>
    <definedName name="_xlnm.Print_Titles" localSheetId="0">'Statewide Summary'!$1:$10</definedName>
    <definedName name="_xlnm.Print_Titles" localSheetId="1">'1'!$1:$10</definedName>
    <definedName name="_xlnm.Print_Titles" localSheetId="2">'2'!$1:$10</definedName>
    <definedName name="_xlnm.Print_Titles" localSheetId="3">'3'!$1:$10</definedName>
    <definedName name="_xlnm.Print_Titles" localSheetId="4">'4'!$1:$10</definedName>
    <definedName name="_xlnm.Print_Titles" localSheetId="5">'5'!$1:$10</definedName>
    <definedName name="_xlnm.Print_Titles" localSheetId="6">'6'!$1:$10</definedName>
    <definedName name="_xlnm.Print_Titles" localSheetId="7">'7'!$1:$10</definedName>
    <definedName name="_xlnm.Print_Titles" localSheetId="8">'8'!$1:$10</definedName>
    <definedName name="_xlnm.Print_Titles" localSheetId="9">'9'!$1:$10</definedName>
    <definedName name="_xlnm.Print_Titles" localSheetId="10">'10'!$1:$10</definedName>
    <definedName name="_xlnm.Print_Titles" localSheetId="11">'11'!$1:$10</definedName>
    <definedName name="_xlnm.Print_Titles" localSheetId="12">'12'!$1:$10</definedName>
    <definedName name="_xlnm.Print_Titles" localSheetId="13">'13'!$1:$10</definedName>
    <definedName name="_xlnm.Print_Titles" localSheetId="14">'14'!$1:$10</definedName>
    <definedName name="_xlnm.Print_Titles" localSheetId="15">'15'!$1:$10</definedName>
    <definedName name="_xlnm.Print_Titles" localSheetId="16">'16'!$1:$10</definedName>
    <definedName name="_xlnm.Print_Titles" localSheetId="17">'17'!$1:$10</definedName>
    <definedName name="_xlnm.Print_Titles" localSheetId="18">'18'!$1:$10</definedName>
    <definedName name="_xlnm.Print_Titles" localSheetId="19">'19'!$1:$10</definedName>
    <definedName name="_xlnm.Print_Titles" localSheetId="20">'20'!$1:$10</definedName>
    <definedName name="_xlnm.Print_Titles" localSheetId="21">'21'!$1:$10</definedName>
    <definedName name="_xlnm.Print_Titles" localSheetId="22">'22'!$1:$10</definedName>
    <definedName name="_xlnm.Print_Titles" localSheetId="23">'23'!$1:$10</definedName>
    <definedName name="_xlnm.Print_Titles" localSheetId="24">'24'!$1:$10</definedName>
    <definedName name="_xlnm.Print_Titles" localSheetId="25">'25'!$1:$10</definedName>
    <definedName name="_xlnm.Print_Titles" localSheetId="26">'26'!$1:$10</definedName>
    <definedName name="_xlnm.Print_Titles" localSheetId="27">'27'!$1:$10</definedName>
    <definedName name="_xlnm.Print_Titles" localSheetId="28">'28'!$1:$10</definedName>
    <definedName name="_xlnm.Print_Titles" localSheetId="29">'29'!$1:$10</definedName>
    <definedName name="_xlnm.Print_Titles" localSheetId="30">'30'!$1:$10</definedName>
    <definedName name="_xlnm.Print_Titles" localSheetId="31">'31'!$1:$10</definedName>
    <definedName name="_xlnm.Print_Titles" localSheetId="32">'32'!$1:$10</definedName>
    <definedName name="_xlnm.Print_Titles" localSheetId="33">'33'!$1:$10</definedName>
  </definedNames>
  <calcPr calcId="191029"/>
  <extLst/>
</workbook>
</file>

<file path=xl/sharedStrings.xml><?xml version="1.0" encoding="utf-8"?>
<sst xmlns="http://schemas.openxmlformats.org/spreadsheetml/2006/main" count="5736" uniqueCount="193">
  <si>
    <t>State of California</t>
  </si>
  <si>
    <t>California Department of Aging</t>
  </si>
  <si>
    <t>Area 4 Agency on Aging</t>
  </si>
  <si>
    <t>Area 12 Agency on Aging</t>
  </si>
  <si>
    <t>Net Change</t>
  </si>
  <si>
    <t>General Fund</t>
  </si>
  <si>
    <t>Baseline</t>
  </si>
  <si>
    <t>Federal Title IIIB</t>
  </si>
  <si>
    <t>Federal Title VIIa</t>
  </si>
  <si>
    <t>Total Ombudsman</t>
  </si>
  <si>
    <t>Federal Title IIIC1</t>
  </si>
  <si>
    <t>General Fund C1</t>
  </si>
  <si>
    <t>NSIP C1</t>
  </si>
  <si>
    <t>Federal Title IIIC2</t>
  </si>
  <si>
    <t>General Fund C2</t>
  </si>
  <si>
    <t>NSIP C2</t>
  </si>
  <si>
    <t>Total Home Delivered Meals</t>
  </si>
  <si>
    <t>Federal Title IIID</t>
  </si>
  <si>
    <t>Federal Title IIIE</t>
  </si>
  <si>
    <t>County of San Joaquin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</si>
  <si>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</si>
  <si>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</si>
  <si>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</si>
  <si>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</si>
  <si>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 xml:space="preserve">County of San Diego </t>
  </si>
  <si>
    <t>County of Monterey</t>
  </si>
  <si>
    <t>Total Congregate Nutrition</t>
  </si>
  <si>
    <t>SNF Quality &amp; Accountability</t>
  </si>
  <si>
    <t>CFDA NUMBER</t>
  </si>
  <si>
    <t>Year</t>
  </si>
  <si>
    <t>Award Name</t>
  </si>
  <si>
    <t>Project Number</t>
  </si>
  <si>
    <t>Updated Total</t>
  </si>
  <si>
    <t>Federal Title VII</t>
  </si>
  <si>
    <t>Statewide Summary</t>
  </si>
  <si>
    <t>County of Inyo</t>
  </si>
  <si>
    <t>County of Alameda, Area Agency on Aging</t>
  </si>
  <si>
    <t>General Fund IIIB</t>
  </si>
  <si>
    <t>B1GL</t>
  </si>
  <si>
    <t>SDFL</t>
  </si>
  <si>
    <t>SNFL</t>
  </si>
  <si>
    <t>C1GL</t>
  </si>
  <si>
    <t>C2GL</t>
  </si>
  <si>
    <t>State Health Facilities Citation Penalties Account</t>
  </si>
  <si>
    <t>Public Health L &amp; C Program Fund</t>
  </si>
  <si>
    <t>LCPF</t>
  </si>
  <si>
    <t>County of Marin</t>
  </si>
  <si>
    <t>City &amp; County of San Francisco</t>
  </si>
  <si>
    <t>Contra Costa County</t>
  </si>
  <si>
    <t>County of San Mateo</t>
  </si>
  <si>
    <t>County of Orange Office on Aging</t>
  </si>
  <si>
    <t>County of Sonoma</t>
  </si>
  <si>
    <t>County of El Dorado</t>
  </si>
  <si>
    <t>County of Kern, Aging and Adult Services Department</t>
  </si>
  <si>
    <t>SOURCEWISE</t>
  </si>
  <si>
    <t>County of San Bernardino Aging &amp; Adult Svcs</t>
  </si>
  <si>
    <t>Riverside County Office on Aging</t>
  </si>
  <si>
    <t>Imperial County Area Agency on Aging</t>
  </si>
  <si>
    <t>City of Los Angeles Department of Aging</t>
  </si>
  <si>
    <t>Stanislaus County Dept of Aging and Veterans Services</t>
  </si>
  <si>
    <t>Area 1  Agency on Aging</t>
  </si>
  <si>
    <t>County of Solano</t>
  </si>
  <si>
    <t>Supportive Services</t>
  </si>
  <si>
    <t>Ombudsman</t>
  </si>
  <si>
    <t>Congregate Nutrition</t>
  </si>
  <si>
    <t>Home-Delivered Meals</t>
  </si>
  <si>
    <t>Disease Prevention</t>
  </si>
  <si>
    <t>Family Caregiver</t>
  </si>
  <si>
    <t>Elder Abuse Prevention</t>
  </si>
  <si>
    <t>Administration</t>
  </si>
  <si>
    <t>Funding Summary</t>
  </si>
  <si>
    <t>Grand Total - All Funds</t>
  </si>
  <si>
    <t>Older American Act Title VII- Ombudsman</t>
  </si>
  <si>
    <t>Older American Act Title VII- Elder Abuse Prevention</t>
  </si>
  <si>
    <t>Older American Act Title III- Congregate Meals</t>
  </si>
  <si>
    <t>Older American Act Title III- Family Caregivers</t>
  </si>
  <si>
    <t>Older American Act Title III- Home-Delivered Meals</t>
  </si>
  <si>
    <t>Older American Act Title III- Preventive Health</t>
  </si>
  <si>
    <t>Older American Act Title III- Supportive Services</t>
  </si>
  <si>
    <t>Chico State Enterprises</t>
  </si>
  <si>
    <t>Adjustments</t>
  </si>
  <si>
    <t>Transfers</t>
  </si>
  <si>
    <t>OTO</t>
  </si>
  <si>
    <t>3BSL</t>
  </si>
  <si>
    <t>3BOL</t>
  </si>
  <si>
    <t>7OFL</t>
  </si>
  <si>
    <t>3C1L</t>
  </si>
  <si>
    <t>NC1L</t>
  </si>
  <si>
    <t>3C2L</t>
  </si>
  <si>
    <t>NC2L</t>
  </si>
  <si>
    <t>3DFL</t>
  </si>
  <si>
    <t>3EFL</t>
  </si>
  <si>
    <t>7EFL</t>
  </si>
  <si>
    <t>The minimum General Fund to be expended for State Match in Title III is:</t>
  </si>
  <si>
    <t>APAD</t>
  </si>
  <si>
    <t>AREA PLAN BUDGET DISPLAY</t>
  </si>
  <si>
    <t>Program</t>
  </si>
  <si>
    <t>Fund Type</t>
  </si>
  <si>
    <t>All Funds</t>
  </si>
  <si>
    <t>Older American Act Nutrition Services Incentive Program</t>
  </si>
  <si>
    <t>blank</t>
  </si>
  <si>
    <t>General Fund Baseline Administration</t>
  </si>
  <si>
    <t>APGA</t>
  </si>
  <si>
    <t>General Fund IIIB- Augmentation</t>
  </si>
  <si>
    <t>San Luis Obispo</t>
  </si>
  <si>
    <t>Santa Barbara</t>
  </si>
  <si>
    <t>Solano</t>
  </si>
  <si>
    <t>Napa</t>
  </si>
  <si>
    <t>Administration- Informational</t>
  </si>
  <si>
    <t>Page 1 of 1</t>
  </si>
  <si>
    <t>Page 2 of 2</t>
  </si>
  <si>
    <t>Page 1 of 2</t>
  </si>
  <si>
    <t>TOTAL</t>
  </si>
  <si>
    <t xml:space="preserve">Title IIIB </t>
  </si>
  <si>
    <t>Title IIIB Ombudsman</t>
  </si>
  <si>
    <t xml:space="preserve">Title III C1 </t>
  </si>
  <si>
    <t xml:space="preserve">Title IIID </t>
  </si>
  <si>
    <t>Title IIIE</t>
  </si>
  <si>
    <t>Title VII Ombudsman</t>
  </si>
  <si>
    <t>Title VII Elder Abuse Prevention</t>
  </si>
  <si>
    <t xml:space="preserve">Title III C2 </t>
  </si>
  <si>
    <t>Maximum amount available for July-September (Federal Funds Only)</t>
  </si>
  <si>
    <t>State General Fund available for transfer between C1 and C2 General Fund</t>
  </si>
  <si>
    <t>Maximum amount allowed to be transferred from General Fund C1 to General Fund C2</t>
  </si>
  <si>
    <t>Maximum amount allowed to be transferred from General Fund C2 to General Fund C1</t>
  </si>
  <si>
    <t>12 months (July 1, 2024 - June 30, 2025)</t>
  </si>
  <si>
    <t>2401CAOAEA-01</t>
  </si>
  <si>
    <t>2401CAOAOM-01</t>
  </si>
  <si>
    <t>2401CAOAPH-01</t>
  </si>
  <si>
    <t>2401CAOASS-01</t>
  </si>
  <si>
    <t>2401CAOACM-01</t>
  </si>
  <si>
    <t>2401CAOAHD-01</t>
  </si>
  <si>
    <t>2401CAOAFC-01</t>
  </si>
  <si>
    <t>2401CAOANS-01</t>
  </si>
  <si>
    <t>State Funds must be expended by 6/30/25 and final expenditures reported in closeout by 7/31/25.</t>
  </si>
  <si>
    <t>MOU #:</t>
  </si>
  <si>
    <t>Release Date:</t>
  </si>
  <si>
    <t>Revision Date:</t>
  </si>
  <si>
    <t>AAA-2425-XX</t>
  </si>
  <si>
    <t>Total Federal Funds</t>
  </si>
  <si>
    <t>Total General Fund</t>
  </si>
  <si>
    <t>Total Public Health L &amp; C Program Fund</t>
  </si>
  <si>
    <t>Total State Health Facilities Citation Penalties Account</t>
  </si>
  <si>
    <t>General Fund C1 - Augmentation</t>
  </si>
  <si>
    <t>General Fund IIIB - Augmentation</t>
  </si>
  <si>
    <t>General Fund C2 - Augmentation</t>
  </si>
  <si>
    <t>AAA-2425-01</t>
  </si>
  <si>
    <t>AAA-2425-02</t>
  </si>
  <si>
    <t>AAA-2425-03</t>
  </si>
  <si>
    <t>AAA-2425-04</t>
  </si>
  <si>
    <t>AAA-2425-05</t>
  </si>
  <si>
    <t>AAA-2425-06</t>
  </si>
  <si>
    <t>AAA-2425-07</t>
  </si>
  <si>
    <t>AAA-2425-08</t>
  </si>
  <si>
    <t>2425-01</t>
  </si>
  <si>
    <t>Funding Revision #:</t>
  </si>
  <si>
    <t>AAA-2425-09</t>
  </si>
  <si>
    <t>AAA-2425-10</t>
  </si>
  <si>
    <t>AAA-2425-11</t>
  </si>
  <si>
    <t>AAA-2425-12</t>
  </si>
  <si>
    <t>AAA-2425-13</t>
  </si>
  <si>
    <t>AAA-2425-14</t>
  </si>
  <si>
    <t>AAA-2425-15</t>
  </si>
  <si>
    <t>AAA-2425-16</t>
  </si>
  <si>
    <t>AAA-2425-17</t>
  </si>
  <si>
    <t>AAA-2425-18</t>
  </si>
  <si>
    <t>AAA-2425-19</t>
  </si>
  <si>
    <t>AAA-2425-20</t>
  </si>
  <si>
    <t>AAA-2425-21</t>
  </si>
  <si>
    <t>AAA-2425-22</t>
  </si>
  <si>
    <t>AAA-2425-23</t>
  </si>
  <si>
    <t>AAA-2425-24</t>
  </si>
  <si>
    <t>AAA-2425-25</t>
  </si>
  <si>
    <t>AAA-2425-26</t>
  </si>
  <si>
    <t>AAA-2425-27</t>
  </si>
  <si>
    <t>AAA-2425-28</t>
  </si>
  <si>
    <t>AAA-2425-29</t>
  </si>
  <si>
    <t>AAA-2425-30</t>
  </si>
  <si>
    <t>AAA-2425-31</t>
  </si>
  <si>
    <t>AAA-2425-32</t>
  </si>
  <si>
    <t>AAA-2425-33</t>
  </si>
  <si>
    <t>Ventura County Human Services Agency, Area Agency on Aging</t>
  </si>
  <si>
    <t>Merced County, on behalf of the Area Agency on Aging</t>
  </si>
  <si>
    <t>Planning and Service Area II Area Agency on Aging</t>
  </si>
  <si>
    <t>Area Agency on Aging of Lake and Mendocino Counties</t>
  </si>
  <si>
    <t>The minimum General Fund State Match does not take into account other program income that may increase that amount of minimum match required.</t>
  </si>
  <si>
    <t>Los Angeles County, Aging &amp; Disabilities Department</t>
  </si>
  <si>
    <t xml:space="preserve">Federal Funds must be reported in closeout by 7/31/25. Once closeouts are processed, CDA will determine the amount that can be carried over into next year's Funding Revision. </t>
  </si>
  <si>
    <t>Transfers based on this Funding Revision are due with the submission of the AP 2425 Original Budget and final transfers are due by 1/15/25.</t>
  </si>
  <si>
    <t>The maximum amount allowed to be expended for NSIP C1 through April 2025 is:</t>
  </si>
  <si>
    <t>The maximum amount allowed to be expended for NSIP C2 through April 2025 is:</t>
  </si>
  <si>
    <t>Award Number</t>
  </si>
  <si>
    <t>Fiscal Year 2024-25 (Federal Fiscal Years 2024 and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</si>
</sst>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77" formatCode="#,##0_);\(#,##0\)"/>
  </numFmts>
  <fonts count="64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color theme="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>
        <color indexed="8"/>
      </left>
      <right/>
      <top/>
      <bottom style="thick"/>
    </border>
    <border>
      <left/>
      <right/>
      <top/>
      <bottom style="thick">
        <color indexed="8"/>
      </bottom>
    </border>
    <border>
      <left/>
      <right/>
      <top/>
      <bottom style="thick"/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/>
      <right style="thin"/>
      <top/>
      <bottom/>
    </border>
    <border>
      <left/>
      <right style="medium">
        <color indexed="8"/>
      </right>
      <top/>
      <bottom style="thick">
        <color indexed="8"/>
      </bottom>
    </border>
    <border>
      <left/>
      <right style="medium"/>
      <top style="thick">
        <color indexed="8"/>
      </top>
      <bottom/>
    </border>
    <border>
      <left/>
      <right/>
      <top style="medium"/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 style="medium"/>
      <bottom style="medium">
        <color indexed="8"/>
      </bottom>
    </border>
  </borders>
  <cellStyleXfs count="450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5" fontId="4" fillId="0" borderId="0">
      <alignment horizontal="left" wrapText="1"/>
      <protection/>
    </xf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5" fillId="0" borderId="4">
      <alignment horizontal="right" vertical="top" wrapText="1"/>
      <protection/>
    </xf>
    <xf numFmtId="3" fontId="4" fillId="0" borderId="0">
      <alignment horizontal="right" wrapText="1"/>
      <protection/>
    </xf>
    <xf numFmtId="3" fontId="13" fillId="0" borderId="0">
      <alignment horizontal="right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5" fillId="0" borderId="8">
      <alignment vertical="top" wrapText="1"/>
      <protection/>
    </xf>
    <xf numFmtId="0" fontId="25" fillId="0" borderId="9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top" wrapText="1"/>
      <protection/>
    </xf>
    <xf numFmtId="0" fontId="5" fillId="0" borderId="0">
      <alignment vertical="top" wrapText="1"/>
      <protection/>
    </xf>
    <xf numFmtId="49" fontId="27" fillId="0" borderId="0">
      <alignment horizontal="left" vertical="top" wrapText="1"/>
      <protection/>
    </xf>
    <xf numFmtId="0" fontId="28" fillId="20" borderId="10" applyNumberFormat="0" applyAlignment="0" applyProtection="0"/>
    <xf numFmtId="0" fontId="7" fillId="0" borderId="0">
      <alignment horizontal="right"/>
      <protection/>
    </xf>
    <xf numFmtId="0" fontId="7" fillId="0" borderId="0">
      <alignment horizontal="right"/>
      <protection/>
    </xf>
    <xf numFmtId="49" fontId="29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49" fontId="29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 horizontal="left" wrapText="1"/>
      <protection/>
    </xf>
    <xf numFmtId="0" fontId="13" fillId="0" borderId="0">
      <alignment horizontal="left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31" fillId="0" borderId="0">
      <alignment horizontal="center" vertical="center" wrapText="1"/>
      <protection/>
    </xf>
    <xf numFmtId="49" fontId="31" fillId="0" borderId="0">
      <alignment horizontal="center" vertical="top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8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8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8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8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8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8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8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8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8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8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8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8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8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8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8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8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8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8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8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1" fillId="0" borderId="0" applyNumberFormat="0" applyFill="0" applyBorder="0">
      <alignment/>
      <protection locked="0"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8" fillId="11" borderId="0" applyNumberFormat="0" applyBorder="0" applyAlignment="0" applyProtection="0"/>
    <xf numFmtId="0" fontId="50" fillId="35" borderId="0" applyNumberFormat="0" applyBorder="0" applyAlignment="0" applyProtection="0"/>
    <xf numFmtId="0" fontId="9" fillId="12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9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9" fillId="10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9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9" fillId="14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9" fillId="15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9" fillId="16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9" fillId="17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9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9" fillId="1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9" fillId="1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9" fillId="19" borderId="0" applyNumberFormat="0" applyBorder="0" applyAlignment="0" applyProtection="0"/>
    <xf numFmtId="0" fontId="50" fillId="46" borderId="0" applyNumberFormat="0" applyBorder="0" applyAlignment="0" applyProtection="0"/>
    <xf numFmtId="165" fontId="4" fillId="0" borderId="0">
      <alignment horizontal="left" wrapText="1"/>
      <protection/>
    </xf>
    <xf numFmtId="0" fontId="40" fillId="47" borderId="0" applyNumberFormat="0" applyBorder="0" applyAlignment="0" applyProtection="0"/>
    <xf numFmtId="0" fontId="10" fillId="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14" applyNumberFormat="0" applyAlignment="0" applyProtection="0"/>
    <xf numFmtId="0" fontId="11" fillId="20" borderId="1" applyNumberFormat="0" applyAlignment="0" applyProtection="0"/>
    <xf numFmtId="0" fontId="44" fillId="48" borderId="14" applyNumberFormat="0" applyAlignment="0" applyProtection="0"/>
    <xf numFmtId="0" fontId="46" fillId="49" borderId="15" applyNumberFormat="0" applyAlignment="0" applyProtection="0"/>
    <xf numFmtId="0" fontId="12" fillId="21" borderId="2" applyNumberFormat="0" applyAlignment="0" applyProtection="0"/>
    <xf numFmtId="0" fontId="46" fillId="49" borderId="15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5" fillId="0" borderId="4">
      <alignment horizontal="right" vertical="top" wrapText="1"/>
      <protection/>
    </xf>
    <xf numFmtId="3" fontId="4" fillId="0" borderId="0">
      <alignment horizontal="right" wrapText="1"/>
      <protection/>
    </xf>
    <xf numFmtId="3" fontId="13" fillId="0" borderId="0">
      <alignment horizontal="right"/>
      <protection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5" fillId="4" borderId="0" applyNumberFormat="0" applyBorder="0" applyAlignment="0" applyProtection="0"/>
    <xf numFmtId="0" fontId="39" fillId="50" borderId="0" applyNumberFormat="0" applyBorder="0" applyAlignment="0" applyProtection="0"/>
    <xf numFmtId="0" fontId="36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18" fillId="0" borderId="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0" borderId="0" applyNumberFormat="0" applyFill="0" applyBorder="0" applyAlignment="0" applyProtection="0"/>
    <xf numFmtId="0" fontId="53" fillId="0" borderId="0" applyNumberFormat="0" applyFill="0" applyBorder="0">
      <alignment/>
      <protection locked="0"/>
    </xf>
    <xf numFmtId="0" fontId="42" fillId="51" borderId="14" applyNumberFormat="0" applyAlignment="0" applyProtection="0"/>
    <xf numFmtId="0" fontId="24" fillId="7" borderId="1" applyNumberFormat="0" applyAlignment="0" applyProtection="0"/>
    <xf numFmtId="0" fontId="42" fillId="51" borderId="14" applyNumberFormat="0" applyAlignment="0" applyProtection="0"/>
    <xf numFmtId="0" fontId="5" fillId="0" borderId="8">
      <alignment vertical="top" wrapText="1"/>
      <protection/>
    </xf>
    <xf numFmtId="0" fontId="45" fillId="0" borderId="19" applyNumberFormat="0" applyFill="0" applyAlignment="0" applyProtection="0"/>
    <xf numFmtId="0" fontId="25" fillId="0" borderId="9" applyNumberFormat="0" applyFill="0" applyAlignment="0" applyProtection="0"/>
    <xf numFmtId="0" fontId="45" fillId="0" borderId="19" applyNumberFormat="0" applyFill="0" applyAlignment="0" applyProtection="0"/>
    <xf numFmtId="0" fontId="41" fillId="52" borderId="0" applyNumberFormat="0" applyBorder="0" applyAlignment="0" applyProtection="0"/>
    <xf numFmtId="0" fontId="26" fillId="2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12">
      <alignment vertical="center" wrapText="1"/>
      <protection/>
    </xf>
    <xf numFmtId="0" fontId="5" fillId="0" borderId="0">
      <alignment vertical="top" wrapText="1"/>
      <protection/>
    </xf>
    <xf numFmtId="0" fontId="5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7" fillId="0" borderId="0">
      <alignment horizontal="left" vertical="top" wrapText="1"/>
      <protection/>
    </xf>
    <xf numFmtId="0" fontId="43" fillId="48" borderId="21" applyNumberFormat="0" applyAlignment="0" applyProtection="0"/>
    <xf numFmtId="0" fontId="28" fillId="20" borderId="10" applyNumberFormat="0" applyAlignment="0" applyProtection="0"/>
    <xf numFmtId="0" fontId="43" fillId="48" borderId="21" applyNumberFormat="0" applyAlignment="0" applyProtection="0"/>
    <xf numFmtId="0" fontId="7" fillId="0" borderId="0">
      <alignment horizontal="right"/>
      <protection/>
    </xf>
    <xf numFmtId="0" fontId="7" fillId="0" borderId="0">
      <alignment horizontal="right"/>
      <protection/>
    </xf>
    <xf numFmtId="49" fontId="29" fillId="0" borderId="0">
      <alignment horizontal="center" vertical="center" wrapText="1"/>
      <protection/>
    </xf>
    <xf numFmtId="0" fontId="30" fillId="0" borderId="0">
      <alignment horizontal="center" vertical="center" wrapText="1"/>
      <protection/>
    </xf>
    <xf numFmtId="49" fontId="29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horizontal="left" wrapText="1"/>
      <protection/>
    </xf>
    <xf numFmtId="0" fontId="13" fillId="0" borderId="0">
      <alignment horizontal="left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31" fillId="0" borderId="0">
      <alignment horizontal="center" vertical="center" wrapText="1"/>
      <protection/>
    </xf>
    <xf numFmtId="49" fontId="31" fillId="0" borderId="0">
      <alignment horizontal="center" vertical="top" wrapText="1"/>
      <protection/>
    </xf>
    <xf numFmtId="49" fontId="32" fillId="0" borderId="12">
      <alignment horizontal="left" vertical="center" wrapText="1"/>
      <protection/>
    </xf>
    <xf numFmtId="0" fontId="35" fillId="0" borderId="0" applyNumberFormat="0" applyFill="0" applyBorder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9" fillId="0" borderId="22" applyNumberFormat="0" applyFill="0" applyAlignment="0" applyProtection="0"/>
    <xf numFmtId="0" fontId="33" fillId="0" borderId="13" applyNumberFormat="0" applyFill="0" applyAlignment="0" applyProtection="0"/>
    <xf numFmtId="0" fontId="49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8" fillId="11" borderId="0" applyNumberFormat="0" applyBorder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2">
      <alignment vertical="center" wrapText="1"/>
      <protection/>
    </xf>
    <xf numFmtId="49" fontId="32" fillId="0" borderId="8">
      <alignment horizontal="right" wrapText="1"/>
      <protection/>
    </xf>
    <xf numFmtId="0" fontId="4" fillId="0" borderId="11">
      <alignment wrapText="1"/>
      <protection/>
    </xf>
    <xf numFmtId="49" fontId="27" fillId="0" borderId="8">
      <alignment horizontal="left" vertical="top" wrapText="1"/>
      <protection/>
    </xf>
    <xf numFmtId="0" fontId="9" fillId="12" borderId="0" applyNumberFormat="0" applyBorder="0" applyAlignment="0" applyProtection="0"/>
    <xf numFmtId="49" fontId="32" fillId="0" borderId="12">
      <alignment horizontal="left" vertical="center" wrapText="1"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49" fontId="54" fillId="0" borderId="11">
      <alignment horizontal="left" wrapText="1"/>
      <protection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1" applyNumberFormat="0" applyAlignment="0" applyProtection="0"/>
    <xf numFmtId="0" fontId="9" fillId="18" borderId="0" applyNumberFormat="0" applyBorder="0" applyAlignment="0" applyProtection="0"/>
    <xf numFmtId="0" fontId="13" fillId="0" borderId="3">
      <alignment horizontal="right" wrapText="1"/>
      <protection/>
    </xf>
    <xf numFmtId="0" fontId="9" fillId="13" borderId="0" applyNumberFormat="0" applyBorder="0" applyAlignment="0" applyProtection="0"/>
    <xf numFmtId="0" fontId="4" fillId="0" borderId="3">
      <alignment horizontal="center" wrapText="1"/>
      <protection/>
    </xf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7" fillId="0" borderId="12">
      <alignment vertical="center" wrapText="1"/>
      <protection/>
    </xf>
    <xf numFmtId="0" fontId="18" fillId="0" borderId="7" applyNumberFormat="0" applyFill="0" applyAlignment="0" applyProtection="0"/>
    <xf numFmtId="0" fontId="3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5" fillId="0" borderId="8">
      <alignment vertical="top" wrapText="1"/>
      <protection/>
    </xf>
    <xf numFmtId="0" fontId="25" fillId="0" borderId="9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top" wrapText="1"/>
      <protection/>
    </xf>
    <xf numFmtId="0" fontId="5" fillId="0" borderId="0">
      <alignment vertical="top" wrapText="1"/>
      <protection/>
    </xf>
    <xf numFmtId="0" fontId="28" fillId="20" borderId="10" applyNumberFormat="0" applyAlignment="0" applyProtection="0"/>
    <xf numFmtId="9" fontId="1" fillId="0" borderId="0" applyFont="0" applyFill="0" applyBorder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4" fillId="0" borderId="0" applyNumberFormat="0" applyFill="0" applyBorder="0" applyAlignment="0" applyProtection="0"/>
    <xf numFmtId="0" fontId="13" fillId="0" borderId="3">
      <alignment horizontal="right" wrapText="1"/>
      <protection/>
    </xf>
    <xf numFmtId="3" fontId="54" fillId="0" borderId="0">
      <alignment horizontal="right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3" fontId="52" fillId="0" borderId="0" applyFont="0" applyFill="0" applyBorder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20" fillId="0" borderId="0" applyNumberFormat="0" applyFill="0" applyBorder="0" applyAlignment="0" applyProtection="0"/>
    <xf numFmtId="49" fontId="54" fillId="0" borderId="4">
      <alignment horizontal="right" vertical="top" wrapText="1"/>
      <protection/>
    </xf>
    <xf numFmtId="0" fontId="53" fillId="0" borderId="0" applyNumberFormat="0" applyFill="0" applyBorder="0">
      <alignment/>
      <protection locked="0"/>
    </xf>
    <xf numFmtId="0" fontId="54" fillId="0" borderId="0">
      <alignment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51" fillId="0" borderId="0">
      <alignment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9" fontId="52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0">
      <alignment horizontal="left" wrapText="1"/>
      <protection/>
    </xf>
    <xf numFmtId="0" fontId="1" fillId="0" borderId="0">
      <alignment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8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5" fillId="0" borderId="0">
      <alignment horizontal="center" vertical="center" wrapText="1"/>
      <protection/>
    </xf>
    <xf numFmtId="0" fontId="53" fillId="0" borderId="0" applyNumberFormat="0" applyFill="0" applyBorder="0">
      <alignment/>
      <protection locked="0"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54" fillId="0" borderId="0">
      <alignment/>
      <protection/>
    </xf>
    <xf numFmtId="0" fontId="23" fillId="0" borderId="0" applyNumberFormat="0" applyFill="0" applyBorder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" fillId="0" borderId="4">
      <alignment horizontal="right" vertical="top" wrapText="1"/>
      <protection/>
    </xf>
    <xf numFmtId="3" fontId="4" fillId="0" borderId="0">
      <alignment horizontal="right" wrapText="1"/>
      <protection/>
    </xf>
    <xf numFmtId="0" fontId="23" fillId="0" borderId="0" applyNumberFormat="0" applyFill="0" applyBorder="0" applyAlignment="0" applyProtection="0"/>
    <xf numFmtId="49" fontId="29" fillId="0" borderId="0">
      <alignment horizontal="center" vertical="center" wrapText="1"/>
      <protection/>
    </xf>
    <xf numFmtId="0" fontId="4" fillId="0" borderId="0">
      <alignment horizontal="left" wrapText="1"/>
      <protection/>
    </xf>
    <xf numFmtId="0" fontId="4" fillId="0" borderId="11">
      <alignment wrapText="1"/>
      <protection/>
    </xf>
    <xf numFmtId="0" fontId="35" fillId="0" borderId="0" applyNumberFormat="0" applyFill="0" applyBorder="0" applyAlignment="0" applyProtection="0"/>
    <xf numFmtId="0" fontId="3" fillId="0" borderId="0">
      <alignment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" fillId="0" borderId="8">
      <alignment vertical="top" wrapText="1"/>
      <protection/>
    </xf>
    <xf numFmtId="0" fontId="51" fillId="0" borderId="0">
      <alignment/>
      <protection/>
    </xf>
    <xf numFmtId="0" fontId="35" fillId="0" borderId="0" applyNumberFormat="0" applyFill="0" applyBorder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8" fillId="11" borderId="0" applyNumberFormat="0" applyBorder="0" applyAlignment="0" applyProtection="0"/>
    <xf numFmtId="0" fontId="3" fillId="3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3" fillId="0" borderId="0" applyNumberFormat="0" applyFill="0" applyBorder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5" fillId="0" borderId="0">
      <alignment horizontal="center" vertical="center" wrapText="1"/>
      <protection/>
    </xf>
    <xf numFmtId="0" fontId="7" fillId="0" borderId="12">
      <alignment vertical="center" wrapText="1"/>
      <protection/>
    </xf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3" fontId="1" fillId="0" borderId="0" applyFont="0" applyFill="0" applyBorder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8" fillId="11" borderId="0" applyNumberFormat="0" applyBorder="0" applyAlignment="0" applyProtection="0"/>
    <xf numFmtId="0" fontId="3" fillId="34" borderId="0" applyNumberFormat="0" applyBorder="0" applyAlignment="0" applyProtection="0"/>
    <xf numFmtId="0" fontId="4" fillId="0" borderId="0">
      <alignment horizontal="left" wrapText="1"/>
      <protection/>
    </xf>
    <xf numFmtId="0" fontId="56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0" borderId="0">
      <alignment/>
      <protection/>
    </xf>
    <xf numFmtId="49" fontId="29" fillId="0" borderId="0">
      <alignment horizontal="center" vertical="center" wrapText="1"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0" fillId="0" borderId="0" applyNumberFormat="0" applyFill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0" fillId="0" borderId="0" applyNumberFormat="0" applyFill="0" applyBorder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3" fontId="52" fillId="0" borderId="0" applyFont="0" applyFill="0" applyBorder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8" fillId="11" borderId="0" applyNumberFormat="0" applyBorder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0" fontId="7" fillId="0" borderId="0">
      <alignment horizontal="right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5" fillId="0" borderId="8">
      <alignment vertical="top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4" fillId="0" borderId="0">
      <alignment horizontal="right" wrapText="1"/>
      <protection/>
    </xf>
    <xf numFmtId="49" fontId="54" fillId="0" borderId="4">
      <alignment horizontal="right" vertical="top" wrapText="1"/>
      <protection/>
    </xf>
    <xf numFmtId="0" fontId="4" fillId="0" borderId="3">
      <alignment horizontal="center" wrapText="1"/>
      <protection/>
    </xf>
    <xf numFmtId="0" fontId="1" fillId="0" borderId="0">
      <alignment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3" fontId="52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22" fillId="0" borderId="0" applyNumberFormat="0" applyFill="0" applyBorder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54" fillId="0" borderId="0">
      <alignment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9" fontId="1" fillId="0" borderId="0" applyFont="0" applyFill="0" applyBorder="0" applyAlignment="0" applyProtection="0"/>
    <xf numFmtId="49" fontId="5" fillId="0" borderId="4">
      <alignment horizontal="right" vertical="top" wrapText="1"/>
      <protection/>
    </xf>
    <xf numFmtId="0" fontId="53" fillId="0" borderId="0" applyNumberFormat="0" applyFill="0" applyBorder="0">
      <alignment/>
      <protection locked="0"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51" fillId="0" borderId="0">
      <alignment/>
      <protection/>
    </xf>
    <xf numFmtId="0" fontId="20" fillId="0" borderId="0" applyNumberFormat="0" applyFill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2" fillId="0" borderId="0" applyFont="0" applyFill="0" applyBorder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51" fillId="0" borderId="0">
      <alignment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4" fillId="0" borderId="3">
      <alignment horizontal="center" wrapText="1"/>
      <protection/>
    </xf>
    <xf numFmtId="0" fontId="3" fillId="53" borderId="20" applyNumberFormat="0" applyFont="0" applyAlignment="0" applyProtection="0"/>
    <xf numFmtId="49" fontId="54" fillId="0" borderId="3">
      <alignment horizontal="right" wrapText="1"/>
      <protection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5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" fillId="0" borderId="0">
      <alignment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0" fillId="0" borderId="0" applyNumberFormat="0" applyFill="0" applyBorder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4" fillId="0" borderId="3">
      <alignment horizontal="center" wrapText="1"/>
      <protection/>
    </xf>
    <xf numFmtId="0" fontId="54" fillId="0" borderId="0">
      <alignment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" fillId="0" borderId="0">
      <alignment/>
      <protection/>
    </xf>
    <xf numFmtId="0" fontId="10" fillId="3" borderId="0" applyNumberFormat="0" applyBorder="0" applyAlignment="0" applyProtection="0"/>
    <xf numFmtId="0" fontId="4" fillId="0" borderId="11">
      <alignment wrapText="1"/>
      <protection/>
    </xf>
    <xf numFmtId="0" fontId="12" fillId="21" borderId="2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3" fontId="13" fillId="0" borderId="0">
      <alignment horizontal="right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5" fillId="0" borderId="8">
      <alignment vertical="top" wrapText="1"/>
      <protection/>
    </xf>
    <xf numFmtId="0" fontId="25" fillId="0" borderId="9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top" wrapText="1"/>
      <protection/>
    </xf>
    <xf numFmtId="0" fontId="5" fillId="0" borderId="0">
      <alignment vertical="top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0">
      <alignment horizontal="left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4" fillId="0" borderId="0" applyNumberFormat="0" applyFill="0" applyBorder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7" fillId="0" borderId="12">
      <alignment vertical="center" wrapText="1"/>
      <protection/>
    </xf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23" fillId="0" borderId="0" applyNumberFormat="0" applyFill="0" applyBorder="0" applyAlignment="0" applyProtection="0"/>
    <xf numFmtId="49" fontId="27" fillId="0" borderId="8">
      <alignment horizontal="left" vertical="top" wrapText="1"/>
      <protection/>
    </xf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9" fontId="54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0" fontId="24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4" fillId="0" borderId="3">
      <alignment horizontal="center" wrapText="1"/>
      <protection/>
    </xf>
    <xf numFmtId="0" fontId="3" fillId="53" borderId="20" applyNumberFormat="0" applyFon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" fillId="34" borderId="0" applyNumberFormat="0" applyBorder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" fillId="0" borderId="0">
      <alignment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" fillId="0" borderId="0">
      <alignment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7" fillId="0" borderId="12">
      <alignment vertical="center" wrapText="1"/>
      <protection/>
    </xf>
    <xf numFmtId="9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13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0" fontId="54" fillId="0" borderId="0">
      <alignment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4" fillId="0" borderId="3">
      <alignment horizontal="right" wrapText="1"/>
      <protection/>
    </xf>
    <xf numFmtId="43" fontId="52" fillId="0" borderId="0" applyFont="0" applyFill="0" applyBorder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3" fillId="34" borderId="0" applyNumberFormat="0" applyBorder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" fillId="0" borderId="0">
      <alignment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" fillId="0" borderId="0">
      <alignment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0" fontId="4" fillId="0" borderId="11">
      <alignment wrapText="1"/>
      <protection/>
    </xf>
    <xf numFmtId="9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0" fontId="13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3" fillId="0" borderId="0">
      <alignment/>
      <protection/>
    </xf>
    <xf numFmtId="0" fontId="33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3" fillId="0" borderId="0">
      <alignment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0" fontId="33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4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0" fontId="11" fillId="20" borderId="1" applyNumberForma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4" fillId="0" borderId="3">
      <alignment horizontal="center" wrapText="1"/>
      <protection/>
    </xf>
    <xf numFmtId="0" fontId="3" fillId="53" borderId="20" applyNumberFormat="0" applyFon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" fillId="0" borderId="0">
      <alignment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3" fillId="0" borderId="11">
      <alignment wrapText="1"/>
      <protection/>
    </xf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0" fontId="13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8" fillId="20" borderId="10" applyNumberFormat="0" applyAlignment="0" applyProtection="0"/>
    <xf numFmtId="9" fontId="1" fillId="0" borderId="0" applyFont="0" applyFill="0" applyBorder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4" fillId="0" borderId="3">
      <alignment horizontal="center" wrapText="1"/>
      <protection/>
    </xf>
    <xf numFmtId="0" fontId="3" fillId="53" borderId="20" applyNumberFormat="0" applyFon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" fillId="0" borderId="0">
      <alignment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" fillId="0" borderId="0">
      <alignment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" fillId="34" borderId="0" applyNumberFormat="0" applyBorder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2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3" fontId="3" fillId="0" borderId="0" applyFont="0" applyFill="0" applyBorder="0" applyAlignment="0" applyProtection="0"/>
    <xf numFmtId="0" fontId="13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" fillId="0" borderId="0">
      <alignment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" fillId="0" borderId="0">
      <alignment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0" fontId="11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" fillId="34" borderId="0" applyNumberFormat="0" applyBorder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11">
      <alignment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13" fillId="0" borderId="3">
      <alignment horizontal="right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13" fillId="0" borderId="3">
      <alignment horizontal="center"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3" fillId="0" borderId="11">
      <alignment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49" fontId="54" fillId="0" borderId="3">
      <alignment horizont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49" fontId="32" fillId="0" borderId="12">
      <alignment horizontal="left" vertic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13" fillId="0" borderId="3">
      <alignment horizontal="right" wrapText="1"/>
      <protection/>
    </xf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13" fillId="0" borderId="3">
      <alignment horizontal="right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13" fillId="0" borderId="11">
      <alignment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24" fillId="7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0" fontId="13" fillId="0" borderId="3">
      <alignment horizontal="right" wrapText="1"/>
      <protection/>
    </xf>
    <xf numFmtId="0" fontId="13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center" wrapText="1"/>
      <protection/>
    </xf>
    <xf numFmtId="49" fontId="54" fillId="0" borderId="11">
      <alignment horizontal="lef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49" fontId="54" fillId="0" borderId="3">
      <alignment horizontal="right"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49" fontId="54" fillId="0" borderId="3">
      <alignment horizontal="center" wrapText="1"/>
      <protection/>
    </xf>
    <xf numFmtId="0" fontId="4" fillId="0" borderId="11">
      <alignment wrapText="1"/>
      <protection/>
    </xf>
    <xf numFmtId="0" fontId="13" fillId="0" borderId="11">
      <alignment wrapText="1"/>
      <protection/>
    </xf>
    <xf numFmtId="0" fontId="24" fillId="7" borderId="1" applyNumberFormat="0" applyAlignment="0" applyProtection="0"/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1" fillId="20" borderId="1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49" fontId="54" fillId="0" borderId="3">
      <alignment horizontal="righ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49" fontId="32" fillId="0" borderId="12">
      <alignment horizontal="left" vertical="center"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33" fillId="0" borderId="13" applyNumberFormat="0" applyFill="0" applyAlignment="0" applyProtection="0"/>
    <xf numFmtId="0" fontId="11" fillId="20" borderId="1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8" fillId="20" borderId="10" applyNumberFormat="0" applyAlignment="0" applyProtection="0"/>
    <xf numFmtId="0" fontId="13" fillId="0" borderId="11">
      <alignment wrapText="1"/>
      <protection/>
    </xf>
    <xf numFmtId="0" fontId="28" fillId="20" borderId="10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3" fillId="0" borderId="11">
      <alignment wrapText="1"/>
      <protection/>
    </xf>
    <xf numFmtId="0" fontId="7" fillId="0" borderId="12">
      <alignment vertical="center"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49" fontId="5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33" fillId="0" borderId="13" applyNumberFormat="0" applyFill="0" applyAlignment="0" applyProtection="0"/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13" fillId="0" borderId="3">
      <alignment horizontal="right" wrapText="1"/>
      <protection/>
    </xf>
    <xf numFmtId="0" fontId="7" fillId="0" borderId="12">
      <alignment vertic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24" fillId="7" borderId="1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24" fillId="7" borderId="1" applyNumberFormat="0" applyAlignment="0" applyProtection="0"/>
    <xf numFmtId="49" fontId="54" fillId="0" borderId="3">
      <alignment horizontal="center" wrapText="1"/>
      <protection/>
    </xf>
    <xf numFmtId="0" fontId="7" fillId="0" borderId="12">
      <alignment vertical="center" wrapText="1"/>
      <protection/>
    </xf>
    <xf numFmtId="0" fontId="13" fillId="0" borderId="3">
      <alignment horizontal="right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11">
      <alignment wrapText="1"/>
      <protection/>
    </xf>
    <xf numFmtId="0" fontId="4" fillId="0" borderId="3">
      <alignment horizontal="center"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3" fillId="0" borderId="3">
      <alignment horizontal="center" wrapText="1"/>
      <protection/>
    </xf>
    <xf numFmtId="0" fontId="7" fillId="0" borderId="12">
      <alignment vertical="center" wrapText="1"/>
      <protection/>
    </xf>
    <xf numFmtId="0" fontId="24" fillId="7" borderId="1" applyNumberFormat="0" applyAlignment="0" applyProtection="0"/>
    <xf numFmtId="0" fontId="11" fillId="20" borderId="1" applyNumberFormat="0" applyAlignment="0" applyProtection="0"/>
    <xf numFmtId="0" fontId="24" fillId="7" borderId="1" applyNumberFormat="0" applyAlignment="0" applyProtection="0"/>
    <xf numFmtId="0" fontId="4" fillId="0" borderId="3">
      <alignment horizontal="center" wrapText="1"/>
      <protection/>
    </xf>
    <xf numFmtId="0" fontId="13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49" fontId="32" fillId="0" borderId="12">
      <alignment horizontal="left" vertical="center" wrapText="1"/>
      <protection/>
    </xf>
    <xf numFmtId="0" fontId="28" fillId="20" borderId="10" applyNumberFormat="0" applyAlignment="0" applyProtection="0"/>
    <xf numFmtId="0" fontId="11" fillId="20" borderId="1" applyNumberFormat="0" applyAlignment="0" applyProtection="0"/>
    <xf numFmtId="0" fontId="4" fillId="0" borderId="11">
      <alignment wrapText="1"/>
      <protection/>
    </xf>
    <xf numFmtId="0" fontId="13" fillId="0" borderId="11">
      <alignment wrapText="1"/>
      <protection/>
    </xf>
    <xf numFmtId="0" fontId="4" fillId="0" borderId="3">
      <alignment horizontal="right" wrapText="1"/>
      <protection/>
    </xf>
    <xf numFmtId="0" fontId="4" fillId="0" borderId="3">
      <alignment horizontal="right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3" fillId="0" borderId="11">
      <alignment wrapText="1"/>
      <protection/>
    </xf>
    <xf numFmtId="49" fontId="54" fillId="0" borderId="11">
      <alignment horizontal="left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33" fillId="0" borderId="13" applyNumberFormat="0" applyFill="0" applyAlignment="0" applyProtection="0"/>
    <xf numFmtId="49" fontId="54" fillId="0" borderId="3">
      <alignment horizontal="center" wrapText="1"/>
      <protection/>
    </xf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0" fontId="28" fillId="20" borderId="10" applyNumberFormat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54" fillId="0" borderId="11">
      <alignment horizontal="left" wrapText="1"/>
      <protection/>
    </xf>
    <xf numFmtId="0" fontId="33" fillId="0" borderId="13" applyNumberFormat="0" applyFill="0" applyAlignment="0" applyProtection="0"/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4" fillId="0" borderId="3">
      <alignment horizontal="center" wrapText="1"/>
      <protection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49" fontId="32" fillId="0" borderId="12">
      <alignment horizontal="left" vertical="center" wrapText="1"/>
      <protection/>
    </xf>
    <xf numFmtId="0" fontId="33" fillId="0" borderId="13" applyNumberFormat="0" applyFill="0" applyAlignment="0" applyProtection="0"/>
    <xf numFmtId="0" fontId="4" fillId="0" borderId="11">
      <alignment wrapText="1"/>
      <protection/>
    </xf>
    <xf numFmtId="0" fontId="28" fillId="20" borderId="10" applyNumberFormat="0" applyAlignment="0" applyProtection="0"/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11">
      <alignment wrapText="1"/>
      <protection/>
    </xf>
    <xf numFmtId="0" fontId="33" fillId="0" borderId="13" applyNumberFormat="0" applyFill="0" applyAlignment="0" applyProtection="0"/>
    <xf numFmtId="0" fontId="7" fillId="0" borderId="12">
      <alignment vertical="center" wrapText="1"/>
      <protection/>
    </xf>
    <xf numFmtId="0" fontId="13" fillId="0" borderId="3">
      <alignment horizont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28" fillId="20" borderId="10" applyNumberFormat="0" applyAlignment="0" applyProtection="0"/>
    <xf numFmtId="0" fontId="4" fillId="0" borderId="3">
      <alignment horizontal="right" wrapText="1"/>
      <protection/>
    </xf>
    <xf numFmtId="0" fontId="24" fillId="7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13" fillId="0" borderId="11">
      <alignment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0" fontId="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49" fontId="54" fillId="0" borderId="11">
      <alignment horizontal="left" wrapText="1"/>
      <protection/>
    </xf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49" fontId="32" fillId="0" borderId="12">
      <alignment horizontal="left"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24" fillId="7" borderId="1" applyNumberFormat="0" applyAlignment="0" applyProtection="0"/>
    <xf numFmtId="0" fontId="4" fillId="0" borderId="11">
      <alignment wrapText="1"/>
      <protection/>
    </xf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33" fillId="0" borderId="13" applyNumberFormat="0" applyFill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9" fontId="54" fillId="0" borderId="3">
      <alignment horizontal="right" wrapText="1"/>
      <protection/>
    </xf>
    <xf numFmtId="49" fontId="54" fillId="0" borderId="3">
      <alignment horizontal="center" wrapText="1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49" fontId="54" fillId="0" borderId="3">
      <alignment horizontal="right" wrapText="1"/>
      <protection/>
    </xf>
    <xf numFmtId="49" fontId="54" fillId="0" borderId="11">
      <alignment horizontal="left" wrapText="1"/>
      <protection/>
    </xf>
    <xf numFmtId="0" fontId="13" fillId="0" borderId="3">
      <alignment horizontal="center" wrapText="1"/>
      <protection/>
    </xf>
    <xf numFmtId="0" fontId="24" fillId="7" borderId="1" applyNumberFormat="0" applyAlignment="0" applyProtection="0"/>
    <xf numFmtId="0" fontId="4" fillId="0" borderId="11">
      <alignment wrapText="1"/>
      <protection/>
    </xf>
    <xf numFmtId="0" fontId="7" fillId="0" borderId="12">
      <alignment vertical="center" wrapText="1"/>
      <protection/>
    </xf>
    <xf numFmtId="0" fontId="11" fillId="20" borderId="1" applyNumberFormat="0" applyAlignment="0" applyProtection="0"/>
    <xf numFmtId="0" fontId="13" fillId="0" borderId="3">
      <alignment horizontal="center" wrapText="1"/>
      <protection/>
    </xf>
    <xf numFmtId="0" fontId="13" fillId="0" borderId="3">
      <alignment horizontal="center" wrapText="1"/>
      <protection/>
    </xf>
    <xf numFmtId="49" fontId="54" fillId="0" borderId="3">
      <alignment horizontal="right"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13" fillId="0" borderId="3">
      <alignment horizontal="center" wrapText="1"/>
      <protection/>
    </xf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0" fontId="28" fillId="20" borderId="10" applyNumberFormat="0" applyAlignment="0" applyProtection="0"/>
    <xf numFmtId="49" fontId="32" fillId="0" borderId="12">
      <alignment horizontal="left" vertical="center" wrapText="1"/>
      <protection/>
    </xf>
    <xf numFmtId="0" fontId="7" fillId="0" borderId="12">
      <alignment vertical="center" wrapText="1"/>
      <protection/>
    </xf>
    <xf numFmtId="0" fontId="7" fillId="0" borderId="12">
      <alignment vertical="center" wrapText="1"/>
      <protection/>
    </xf>
    <xf numFmtId="0" fontId="33" fillId="0" borderId="13" applyNumberFormat="0" applyFill="0" applyAlignment="0" applyProtection="0"/>
    <xf numFmtId="0" fontId="4" fillId="0" borderId="3">
      <alignment horizontal="right" wrapText="1"/>
      <protection/>
    </xf>
    <xf numFmtId="0" fontId="4" fillId="0" borderId="3">
      <alignment horizontal="center" wrapText="1"/>
      <protection/>
    </xf>
    <xf numFmtId="0" fontId="4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2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8" fillId="0" borderId="26" xfId="0" applyFont="1" applyBorder="1"/>
    <xf numFmtId="0" fontId="58" fillId="0" borderId="23" xfId="0" applyFont="1" applyBorder="1"/>
    <xf numFmtId="0" fontId="58" fillId="0" borderId="0" xfId="0" applyFont="1"/>
    <xf numFmtId="0" fontId="58" fillId="0" borderId="27" xfId="0" applyFont="1" applyBorder="1"/>
    <xf numFmtId="0" fontId="59" fillId="0" borderId="27" xfId="0" applyFont="1" applyBorder="1"/>
    <xf numFmtId="0" fontId="59" fillId="0" borderId="0" xfId="0" applyFont="1"/>
    <xf numFmtId="0" fontId="59" fillId="0" borderId="24" xfId="0" applyFont="1" applyBorder="1"/>
    <xf numFmtId="0" fontId="59" fillId="0" borderId="27" xfId="0" applyFont="1" applyBorder="1" applyAlignment="1">
      <alignment vertical="center"/>
    </xf>
    <xf numFmtId="0" fontId="59" fillId="0" borderId="28" xfId="0" applyFont="1" applyBorder="1" applyAlignment="1">
      <alignment horizontal="left" vertical="center"/>
    </xf>
    <xf numFmtId="0" fontId="58" fillId="0" borderId="29" xfId="0" applyFont="1" applyBorder="1" applyAlignment="1">
      <alignment vertical="center"/>
    </xf>
    <xf numFmtId="0" fontId="59" fillId="0" borderId="29" xfId="0" applyFont="1" applyBorder="1" applyAlignment="1">
      <alignment horizontal="right" vertical="center"/>
    </xf>
    <xf numFmtId="0" fontId="58" fillId="0" borderId="30" xfId="0" applyFont="1" applyBorder="1" applyAlignment="1">
      <alignment vertical="center"/>
    </xf>
    <xf numFmtId="0" fontId="59" fillId="0" borderId="31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32" xfId="0" applyFont="1" applyBorder="1" applyAlignment="1">
      <alignment wrapText="1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35" xfId="0" applyFont="1" applyBorder="1" applyAlignment="1">
      <alignment horizontal="center" vertical="center"/>
    </xf>
    <xf numFmtId="37" fontId="58" fillId="0" borderId="35" xfId="18" applyNumberFormat="1" applyFont="1" applyFill="1" applyBorder="1" applyAlignment="1">
      <alignment vertical="center"/>
    </xf>
    <xf numFmtId="37" fontId="58" fillId="0" borderId="35" xfId="18" applyNumberFormat="1" applyFont="1" applyBorder="1" applyAlignment="1">
      <alignment vertical="center"/>
    </xf>
    <xf numFmtId="37" fontId="58" fillId="0" borderId="36" xfId="18" applyNumberFormat="1" applyFont="1" applyBorder="1" applyAlignment="1">
      <alignment vertical="center"/>
    </xf>
    <xf numFmtId="164" fontId="58" fillId="0" borderId="0" xfId="0" applyNumberFormat="1" applyFont="1"/>
    <xf numFmtId="10" fontId="58" fillId="0" borderId="0" xfId="15" applyNumberFormat="1" applyFont="1"/>
    <xf numFmtId="0" fontId="58" fillId="0" borderId="27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37" fontId="58" fillId="0" borderId="0" xfId="18" applyNumberFormat="1" applyFont="1" applyFill="1" applyBorder="1" applyAlignment="1">
      <alignment vertical="center"/>
    </xf>
    <xf numFmtId="37" fontId="58" fillId="0" borderId="0" xfId="18" applyNumberFormat="1" applyFont="1" applyBorder="1" applyAlignment="1">
      <alignment vertical="center"/>
    </xf>
    <xf numFmtId="37" fontId="58" fillId="0" borderId="24" xfId="18" applyNumberFormat="1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3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164" fontId="60" fillId="0" borderId="12" xfId="18" applyNumberFormat="1" applyFont="1" applyBorder="1" applyAlignment="1">
      <alignment vertical="center"/>
    </xf>
    <xf numFmtId="37" fontId="58" fillId="0" borderId="12" xfId="18" applyNumberFormat="1" applyFont="1" applyFill="1" applyBorder="1" applyAlignment="1">
      <alignment vertical="center"/>
    </xf>
    <xf numFmtId="0" fontId="58" fillId="0" borderId="37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59" fillId="0" borderId="38" xfId="0" applyFont="1" applyBorder="1" applyAlignment="1">
      <alignment horizontal="center" vertical="center"/>
    </xf>
    <xf numFmtId="37" fontId="58" fillId="0" borderId="38" xfId="18" applyNumberFormat="1" applyFont="1" applyFill="1" applyBorder="1" applyAlignment="1">
      <alignment vertical="center"/>
    </xf>
    <xf numFmtId="0" fontId="58" fillId="0" borderId="39" xfId="0" applyFont="1" applyBorder="1" applyAlignment="1">
      <alignment vertical="center"/>
    </xf>
    <xf numFmtId="37" fontId="58" fillId="0" borderId="40" xfId="18" applyNumberFormat="1" applyFont="1" applyFill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58" fillId="0" borderId="8" xfId="0" applyFont="1" applyBorder="1" applyAlignment="1">
      <alignment vertical="center" wrapText="1"/>
    </xf>
    <xf numFmtId="0" fontId="58" fillId="0" borderId="8" xfId="0" applyFont="1" applyBorder="1" applyAlignment="1">
      <alignment horizontal="center" vertical="center"/>
    </xf>
    <xf numFmtId="37" fontId="58" fillId="0" borderId="8" xfId="18" applyNumberFormat="1" applyFont="1" applyFill="1" applyBorder="1" applyAlignment="1">
      <alignment vertical="center"/>
    </xf>
    <xf numFmtId="37" fontId="58" fillId="0" borderId="42" xfId="18" applyNumberFormat="1" applyFont="1" applyFill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8" fillId="0" borderId="44" xfId="0" applyFont="1" applyBorder="1" applyAlignment="1">
      <alignment vertical="center" wrapText="1"/>
    </xf>
    <xf numFmtId="0" fontId="58" fillId="0" borderId="44" xfId="0" applyFont="1" applyBorder="1" applyAlignment="1">
      <alignment horizontal="center" vertical="center"/>
    </xf>
    <xf numFmtId="37" fontId="58" fillId="0" borderId="44" xfId="18" applyNumberFormat="1" applyFont="1" applyFill="1" applyBorder="1" applyAlignment="1">
      <alignment vertical="center"/>
    </xf>
    <xf numFmtId="37" fontId="58" fillId="0" borderId="45" xfId="18" applyNumberFormat="1" applyFont="1" applyFill="1" applyBorder="1" applyAlignment="1">
      <alignment vertical="center"/>
    </xf>
    <xf numFmtId="0" fontId="58" fillId="0" borderId="46" xfId="0" applyFont="1" applyBorder="1" applyAlignment="1">
      <alignment vertical="center"/>
    </xf>
    <xf numFmtId="0" fontId="59" fillId="0" borderId="0" xfId="0" applyFont="1" applyAlignment="1">
      <alignment vertical="center"/>
    </xf>
    <xf numFmtId="164" fontId="60" fillId="0" borderId="0" xfId="18" applyNumberFormat="1" applyFont="1" applyBorder="1" applyAlignment="1">
      <alignment vertical="center"/>
    </xf>
    <xf numFmtId="37" fontId="58" fillId="0" borderId="0" xfId="-20478" applyNumberFormat="1" applyFont="1" applyBorder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47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164" fontId="60" fillId="0" borderId="49" xfId="18" applyNumberFormat="1" applyFont="1" applyBorder="1" applyAlignment="1">
      <alignment vertical="center"/>
    </xf>
    <xf numFmtId="37" fontId="59" fillId="0" borderId="48" xfId="0" applyNumberFormat="1" applyFont="1" applyBorder="1" applyAlignment="1">
      <alignment vertical="center"/>
    </xf>
    <xf numFmtId="164" fontId="58" fillId="0" borderId="0" xfId="0" applyNumberFormat="1" applyFont="1" applyAlignment="1">
      <alignment vertical="center"/>
    </xf>
    <xf numFmtId="10" fontId="58" fillId="0" borderId="0" xfId="15" applyNumberFormat="1" applyFont="1" applyAlignment="1">
      <alignment vertical="center"/>
    </xf>
    <xf numFmtId="164" fontId="58" fillId="0" borderId="0" xfId="-20478" applyNumberFormat="1" applyFont="1" applyFill="1" applyBorder="1" applyAlignment="1">
      <alignment horizontal="center" vertical="center"/>
    </xf>
    <xf numFmtId="37" fontId="59" fillId="0" borderId="0" xfId="0" applyNumberFormat="1" applyFont="1" applyAlignment="1">
      <alignment vertical="center"/>
    </xf>
    <xf numFmtId="37" fontId="59" fillId="0" borderId="24" xfId="0" applyNumberFormat="1" applyFont="1" applyBorder="1" applyAlignment="1">
      <alignment vertical="center"/>
    </xf>
    <xf numFmtId="3" fontId="58" fillId="0" borderId="0" xfId="0" applyNumberFormat="1" applyFont="1" applyAlignment="1">
      <alignment vertical="center"/>
    </xf>
    <xf numFmtId="3" fontId="58" fillId="0" borderId="0" xfId="-20478" applyNumberFormat="1" applyFont="1" applyFill="1" applyBorder="1" applyAlignment="1">
      <alignment vertical="center"/>
    </xf>
    <xf numFmtId="0" fontId="58" fillId="54" borderId="39" xfId="0" applyFont="1" applyFill="1" applyBorder="1" applyAlignment="1">
      <alignment vertical="center"/>
    </xf>
    <xf numFmtId="0" fontId="58" fillId="54" borderId="0" xfId="0" applyFont="1" applyFill="1" applyAlignment="1">
      <alignment vertical="center"/>
    </xf>
    <xf numFmtId="164" fontId="58" fillId="54" borderId="0" xfId="-20478" applyNumberFormat="1" applyFont="1" applyFill="1" applyBorder="1" applyAlignment="1">
      <alignment vertical="center"/>
    </xf>
    <xf numFmtId="164" fontId="61" fillId="54" borderId="0" xfId="-20478" applyNumberFormat="1" applyFont="1" applyFill="1" applyBorder="1" applyAlignment="1">
      <alignment vertical="center"/>
    </xf>
    <xf numFmtId="164" fontId="58" fillId="54" borderId="40" xfId="-20478" applyNumberFormat="1" applyFont="1" applyFill="1" applyBorder="1" applyAlignment="1">
      <alignment vertical="center"/>
    </xf>
    <xf numFmtId="0" fontId="61" fillId="0" borderId="39" xfId="0" applyFont="1" applyBorder="1" applyAlignment="1">
      <alignment vertical="center"/>
    </xf>
    <xf numFmtId="164" fontId="58" fillId="0" borderId="0" xfId="-20478" applyNumberFormat="1" applyFont="1" applyFill="1" applyBorder="1" applyAlignment="1">
      <alignment vertical="center"/>
    </xf>
    <xf numFmtId="164" fontId="61" fillId="0" borderId="0" xfId="-20478" applyNumberFormat="1" applyFont="1" applyFill="1" applyBorder="1" applyAlignment="1">
      <alignment vertical="center"/>
    </xf>
    <xf numFmtId="164" fontId="61" fillId="0" borderId="0" xfId="-20478" applyNumberFormat="1" applyFont="1" applyFill="1" applyBorder="1" applyAlignment="1">
      <alignment vertical="center" wrapText="1"/>
    </xf>
    <xf numFmtId="164" fontId="58" fillId="0" borderId="40" xfId="-20478" applyNumberFormat="1" applyFont="1" applyFill="1" applyBorder="1" applyAlignment="1">
      <alignment vertical="center"/>
    </xf>
    <xf numFmtId="0" fontId="62" fillId="0" borderId="39" xfId="0" applyFont="1" applyBorder="1" applyAlignment="1">
      <alignment vertical="center"/>
    </xf>
    <xf numFmtId="3" fontId="62" fillId="0" borderId="0" xfId="-20478" applyNumberFormat="1" applyFont="1" applyFill="1" applyBorder="1" applyAlignment="1">
      <alignment vertical="center" wrapText="1"/>
    </xf>
    <xf numFmtId="164" fontId="58" fillId="0" borderId="0" xfId="-20478" applyNumberFormat="1" applyFont="1" applyBorder="1" applyAlignment="1">
      <alignment vertical="center"/>
    </xf>
    <xf numFmtId="37" fontId="61" fillId="0" borderId="0" xfId="-20478" applyNumberFormat="1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164" fontId="61" fillId="0" borderId="0" xfId="-20478" applyNumberFormat="1" applyFont="1" applyBorder="1" applyAlignment="1">
      <alignment vertical="center"/>
    </xf>
    <xf numFmtId="0" fontId="58" fillId="0" borderId="50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164" fontId="58" fillId="0" borderId="51" xfId="0" applyNumberFormat="1" applyFont="1" applyBorder="1" applyAlignment="1">
      <alignment vertical="center"/>
    </xf>
    <xf numFmtId="164" fontId="58" fillId="0" borderId="52" xfId="0" applyNumberFormat="1" applyFont="1" applyBorder="1" applyAlignment="1">
      <alignment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24" xfId="0" applyFont="1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55" borderId="0" xfId="0" applyFont="1" applyFill="1" applyAlignment="1">
      <alignment vertical="center"/>
    </xf>
    <xf numFmtId="0" fontId="58" fillId="0" borderId="26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23" xfId="0" applyFont="1" applyBorder="1" applyAlignment="1">
      <alignment horizontal="right" vertical="center"/>
    </xf>
    <xf numFmtId="0" fontId="58" fillId="0" borderId="25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14" fontId="58" fillId="0" borderId="24" xfId="0" applyNumberFormat="1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29" xfId="0" applyFont="1" applyBorder="1"/>
    <xf numFmtId="0" fontId="59" fillId="0" borderId="30" xfId="0" applyFont="1" applyBorder="1"/>
    <xf numFmtId="0" fontId="58" fillId="0" borderId="32" xfId="0" applyFont="1" applyBorder="1" applyAlignment="1">
      <alignment vertical="center" wrapText="1"/>
    </xf>
    <xf numFmtId="37" fontId="58" fillId="0" borderId="24" xfId="18" applyNumberFormat="1" applyFont="1" applyFill="1" applyBorder="1" applyAlignment="1">
      <alignment vertical="center"/>
    </xf>
    <xf numFmtId="0" fontId="58" fillId="0" borderId="3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38" fontId="58" fillId="0" borderId="0" xfId="0" applyNumberFormat="1" applyFont="1" applyAlignment="1">
      <alignment vertical="center"/>
    </xf>
    <xf numFmtId="37" fontId="58" fillId="0" borderId="53" xfId="18" applyNumberFormat="1" applyFont="1" applyBorder="1" applyAlignment="1">
      <alignment vertical="center"/>
    </xf>
    <xf numFmtId="37" fontId="59" fillId="0" borderId="54" xfId="0" applyNumberFormat="1" applyFont="1" applyBorder="1" applyAlignment="1">
      <alignment vertical="center"/>
    </xf>
    <xf numFmtId="0" fontId="59" fillId="0" borderId="32" xfId="0" applyFont="1" applyBorder="1" applyAlignment="1">
      <alignment vertical="center" wrapText="1"/>
    </xf>
    <xf numFmtId="164" fontId="60" fillId="0" borderId="12" xfId="-20478" applyNumberFormat="1" applyFont="1" applyBorder="1" applyAlignment="1">
      <alignment vertical="center"/>
    </xf>
    <xf numFmtId="164" fontId="60" fillId="0" borderId="0" xfId="-20478" applyNumberFormat="1" applyFont="1" applyBorder="1" applyAlignment="1">
      <alignment vertical="center"/>
    </xf>
    <xf numFmtId="164" fontId="60" fillId="0" borderId="49" xfId="-20478" applyNumberFormat="1" applyFont="1" applyBorder="1" applyAlignment="1">
      <alignment vertical="center"/>
    </xf>
    <xf numFmtId="37" fontId="58" fillId="0" borderId="0" xfId="0" applyNumberFormat="1" applyFont="1" applyAlignment="1">
      <alignment vertical="center"/>
    </xf>
    <xf numFmtId="0" fontId="59" fillId="0" borderId="32" xfId="0" applyFont="1" applyBorder="1" applyAlignment="1">
      <alignment horizontal="center" vertical="center"/>
    </xf>
    <xf numFmtId="37" fontId="58" fillId="0" borderId="55" xfId="18" applyNumberFormat="1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3" xfId="0" applyFont="1" applyBorder="1" applyAlignment="1">
      <alignment vertical="center"/>
    </xf>
    <xf numFmtId="0" fontId="59" fillId="0" borderId="37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8" fillId="0" borderId="5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 wrapText="1"/>
    </xf>
    <xf numFmtId="0" fontId="59" fillId="0" borderId="39" xfId="0" applyFont="1" applyBorder="1"/>
    <xf numFmtId="0" fontId="58" fillId="0" borderId="0" xfId="0" applyFont="1" applyAlignment="1">
      <alignment horizontal="center"/>
    </xf>
    <xf numFmtId="3" fontId="58" fillId="0" borderId="0" xfId="-20478" applyNumberFormat="1" applyFont="1" applyBorder="1"/>
    <xf numFmtId="3" fontId="58" fillId="0" borderId="0" xfId="0" applyNumberFormat="1" applyFont="1"/>
    <xf numFmtId="37" fontId="58" fillId="0" borderId="0" xfId="0" applyNumberFormat="1" applyFont="1"/>
    <xf numFmtId="0" fontId="58" fillId="0" borderId="0" xfId="0" applyFont="1" applyAlignment="1">
      <alignment wrapText="1"/>
    </xf>
    <xf numFmtId="0" fontId="59" fillId="0" borderId="57" xfId="0" applyFont="1" applyBorder="1"/>
    <xf numFmtId="0" fontId="59" fillId="0" borderId="58" xfId="0" applyFont="1" applyBorder="1"/>
    <xf numFmtId="0" fontId="63" fillId="0" borderId="58" xfId="0" applyFont="1" applyBorder="1"/>
    <xf numFmtId="3" fontId="59" fillId="0" borderId="58" xfId="0" applyNumberFormat="1" applyFont="1" applyBorder="1"/>
    <xf numFmtId="3" fontId="59" fillId="0" borderId="58" xfId="18" applyNumberFormat="1" applyFont="1" applyBorder="1"/>
    <xf numFmtId="3" fontId="58" fillId="0" borderId="0" xfId="-20478" applyNumberFormat="1" applyFont="1" applyFill="1" applyBorder="1"/>
    <xf numFmtId="0" fontId="58" fillId="0" borderId="59" xfId="0" applyFont="1" applyBorder="1" applyAlignment="1">
      <alignment horizontal="center" vertical="center" wrapText="1"/>
    </xf>
    <xf numFmtId="3" fontId="58" fillId="0" borderId="38" xfId="0" applyNumberFormat="1" applyFont="1" applyBorder="1"/>
    <xf numFmtId="3" fontId="58" fillId="0" borderId="8" xfId="0" applyNumberFormat="1" applyFont="1" applyBorder="1"/>
    <xf numFmtId="0" fontId="58" fillId="56" borderId="0" xfId="0" applyFont="1" applyFill="1"/>
    <xf numFmtId="164" fontId="58" fillId="56" borderId="0" xfId="0" applyNumberFormat="1" applyFont="1" applyFill="1"/>
    <xf numFmtId="10" fontId="58" fillId="56" borderId="0" xfId="15" applyNumberFormat="1" applyFont="1" applyFill="1"/>
    <xf numFmtId="0" fontId="58" fillId="57" borderId="0" xfId="0" applyFont="1" applyFill="1"/>
    <xf numFmtId="5" fontId="58" fillId="0" borderId="0" xfId="0" applyNumberFormat="1" applyFont="1"/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</cellXfs>
  <cellStyles count="450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Normal 2 9" xfId="45075"/>
    <cellStyle name="Normal 2 9 2" xfId="45076"/>
    <cellStyle name="Normal 13" xfId="45077"/>
    <cellStyle name="Normal 2 9 2 2" xfId="45078"/>
    <cellStyle name="Normal 13 2" xfId="45079"/>
    <cellStyle name="Normal 15" xfId="45080"/>
    <cellStyle name="Percent 10" xfId="45081"/>
    <cellStyle name="Comma 12" xfId="45082"/>
  </cellStyles>
  <dxfs count="442"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vertAlign val="superscript"/>
        <sz val="14"/>
        <name val="Arial"/>
        <color theme="0"/>
        <condense val="0"/>
        <extend val="0"/>
      </font>
      <numFmt numFmtId="164" formatCode="_(* #,##0_);_(* \(#,##0\);_(* &quot;-&quot;??_);_(@_)"/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</font>
      <alignment horizontal="general" vertical="center" textRotation="0" wrapText="1" shrinkToFit="1" readingOrder="0"/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/>
        <bottom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font>
        <i val="0"/>
        <u val="none"/>
        <strike val="0"/>
        <sz val="14"/>
        <name val="Arial"/>
        <family val="2"/>
      </font>
      <fill>
        <patternFill patternType="none"/>
      </fill>
      <alignment vertical="center" textRotation="0" wrapText="1" shrinkToFit="1" readingOrder="0"/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FFFF00"/>
        </patternFill>
      </fill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10:I44" totalsRowShown="0" headerRowDxfId="441" dataDxfId="439" tableBorderDxfId="438" headerRowBorderDxfId="440">
  <autoFilter ref="A10:I44"/>
  <tableColumns count="9">
    <tableColumn id="1" name="Program" dataDxfId="437"/>
    <tableColumn id="2" name="Fund Type" dataDxfId="436"/>
    <tableColumn id="3" name="Project Number" dataDxfId="435"/>
    <tableColumn id="4" name="Baseline" dataDxfId="434"/>
    <tableColumn id="6" name="Adjustments" dataDxfId="433"/>
    <tableColumn id="7" name="Transfers" dataDxfId="432"/>
    <tableColumn id="8" name="OTO" dataDxfId="431"/>
    <tableColumn id="9" name="Updated Total" dataDxfId="430"/>
    <tableColumn id="10" name="Net Change" dataDxfId="42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7" name="Table1678" displayName="Table1678" ref="A10:I43" totalsRowShown="0" headerRowDxfId="324" dataDxfId="322" tableBorderDxfId="321" headerRowBorderDxfId="323">
  <tableColumns count="9">
    <tableColumn id="1" name="Program" dataDxfId="320"/>
    <tableColumn id="2" name="Fund Type" dataDxfId="319"/>
    <tableColumn id="3" name="Project Number" dataDxfId="318"/>
    <tableColumn id="4" name="Baseline" dataDxfId="317"/>
    <tableColumn id="6" name="Adjustments" dataDxfId="316"/>
    <tableColumn id="7" name="Transfers" dataDxfId="315"/>
    <tableColumn id="8" name="OTO" dataDxfId="314"/>
    <tableColumn id="9" name="Updated Total" dataDxfId="313"/>
    <tableColumn id="10" name="Net Change" dataDxfId="31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8" name="Table1679" displayName="Table1679" ref="A10:I43" totalsRowShown="0" headerRowDxfId="311" dataDxfId="309" tableBorderDxfId="308" headerRowBorderDxfId="310">
  <tableColumns count="9">
    <tableColumn id="1" name="Program" dataDxfId="307"/>
    <tableColumn id="2" name="Fund Type" dataDxfId="306"/>
    <tableColumn id="3" name="Project Number" dataDxfId="305"/>
    <tableColumn id="4" name="Baseline" dataDxfId="304"/>
    <tableColumn id="6" name="Adjustments" dataDxfId="303"/>
    <tableColumn id="7" name="Transfers" dataDxfId="302"/>
    <tableColumn id="8" name="OTO" dataDxfId="301"/>
    <tableColumn id="9" name="Updated Total" dataDxfId="300"/>
    <tableColumn id="10" name="Net Change" dataDxfId="29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9" name="Table1680" displayName="Table1680" ref="A10:I43" totalsRowShown="0" headerRowDxfId="298" dataDxfId="296" tableBorderDxfId="295" headerRowBorderDxfId="297">
  <tableColumns count="9">
    <tableColumn id="1" name="Program" dataDxfId="294"/>
    <tableColumn id="2" name="Fund Type" dataDxfId="293"/>
    <tableColumn id="3" name="Project Number" dataDxfId="292"/>
    <tableColumn id="4" name="Baseline" dataDxfId="291"/>
    <tableColumn id="6" name="Adjustments" dataDxfId="290"/>
    <tableColumn id="7" name="Transfers" dataDxfId="289"/>
    <tableColumn id="8" name="OTO" dataDxfId="288"/>
    <tableColumn id="9" name="Updated Total" dataDxfId="287"/>
    <tableColumn id="10" name="Net Change" dataDxfId="28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80" name="Table1681" displayName="Table1681" ref="A10:I43" totalsRowShown="0" headerRowDxfId="285" dataDxfId="283" tableBorderDxfId="282" headerRowBorderDxfId="284">
  <tableColumns count="9">
    <tableColumn id="1" name="Program" dataDxfId="281"/>
    <tableColumn id="2" name="Fund Type" dataDxfId="280"/>
    <tableColumn id="3" name="Project Number" dataDxfId="279"/>
    <tableColumn id="4" name="Baseline" dataDxfId="278"/>
    <tableColumn id="6" name="Adjustments" dataDxfId="277"/>
    <tableColumn id="7" name="Transfers" dataDxfId="276"/>
    <tableColumn id="8" name="OTO" dataDxfId="275"/>
    <tableColumn id="9" name="Updated Total" dataDxfId="274"/>
    <tableColumn id="10" name="Net Change" dataDxfId="27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1" name="Table1682" displayName="Table1682" ref="A10:I43" totalsRowShown="0" headerRowDxfId="272" dataDxfId="270" tableBorderDxfId="269" headerRowBorderDxfId="271">
  <tableColumns count="9">
    <tableColumn id="1" name="Program" dataDxfId="268"/>
    <tableColumn id="2" name="Fund Type" dataDxfId="267"/>
    <tableColumn id="3" name="Project Number" dataDxfId="266"/>
    <tableColumn id="4" name="Baseline" dataDxfId="265"/>
    <tableColumn id="6" name="Adjustments" dataDxfId="264"/>
    <tableColumn id="7" name="Transfers" dataDxfId="263"/>
    <tableColumn id="8" name="OTO" dataDxfId="262"/>
    <tableColumn id="9" name="Updated Total" dataDxfId="261"/>
    <tableColumn id="10" name="Net Change" dataDxfId="26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82" name="Table1683" displayName="Table1683" ref="A10:I43" totalsRowShown="0" headerRowDxfId="259" dataDxfId="257" tableBorderDxfId="256" headerRowBorderDxfId="258">
  <tableColumns count="9">
    <tableColumn id="1" name="Program" dataDxfId="255"/>
    <tableColumn id="2" name="Fund Type" dataDxfId="254"/>
    <tableColumn id="3" name="Project Number" dataDxfId="253"/>
    <tableColumn id="4" name="Baseline" dataDxfId="252"/>
    <tableColumn id="6" name="Adjustments" dataDxfId="251"/>
    <tableColumn id="7" name="Transfers" dataDxfId="250"/>
    <tableColumn id="8" name="OTO" dataDxfId="249"/>
    <tableColumn id="9" name="Updated Total" dataDxfId="248"/>
    <tableColumn id="10" name="Net Change" dataDxfId="247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83" name="Table1684" displayName="Table1684" ref="A10:I43" totalsRowShown="0" headerRowDxfId="246" dataDxfId="244" tableBorderDxfId="243" headerRowBorderDxfId="245">
  <tableColumns count="9">
    <tableColumn id="1" name="Program" dataDxfId="242"/>
    <tableColumn id="2" name="Fund Type" dataDxfId="241"/>
    <tableColumn id="3" name="Project Number" dataDxfId="240"/>
    <tableColumn id="4" name="Baseline" dataDxfId="239"/>
    <tableColumn id="6" name="Adjustments" dataDxfId="238"/>
    <tableColumn id="7" name="Transfers" dataDxfId="237"/>
    <tableColumn id="8" name="OTO" dataDxfId="236"/>
    <tableColumn id="9" name="Updated Total" dataDxfId="235"/>
    <tableColumn id="10" name="Net Change" dataDxfId="23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84" name="Table1685" displayName="Table1685" ref="A10:I43" totalsRowShown="0" headerRowDxfId="233" dataDxfId="231" tableBorderDxfId="230" headerRowBorderDxfId="232">
  <tableColumns count="9">
    <tableColumn id="1" name="Program" dataDxfId="229"/>
    <tableColumn id="2" name="Fund Type" dataDxfId="228"/>
    <tableColumn id="3" name="Project Number" dataDxfId="227"/>
    <tableColumn id="4" name="Baseline" dataDxfId="226"/>
    <tableColumn id="6" name="Adjustments" dataDxfId="225"/>
    <tableColumn id="7" name="Transfers" dataDxfId="224"/>
    <tableColumn id="8" name="OTO" dataDxfId="223"/>
    <tableColumn id="9" name="Updated Total" dataDxfId="222"/>
    <tableColumn id="10" name="Net Change" dataDxfId="22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1" name="Table1686102" displayName="Table1686102" ref="A10:I43" totalsRowShown="0" headerRowDxfId="220" dataDxfId="218" tableBorderDxfId="217" headerRowBorderDxfId="219">
  <tableColumns count="9">
    <tableColumn id="1" name="Program" dataDxfId="216"/>
    <tableColumn id="2" name="Fund Type" dataDxfId="215"/>
    <tableColumn id="3" name="Project Number" dataDxfId="214"/>
    <tableColumn id="4" name="Baseline" dataDxfId="213"/>
    <tableColumn id="6" name="Adjustments" dataDxfId="212"/>
    <tableColumn id="7" name="Transfers" dataDxfId="211"/>
    <tableColumn id="8" name="OTO" dataDxfId="210"/>
    <tableColumn id="9" name="Updated Total" dataDxfId="209"/>
    <tableColumn id="10" name="Net Change" dataDxfId="208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85" name="Table1686" displayName="Table1686" ref="A10:I43" totalsRowShown="0" headerRowDxfId="207" dataDxfId="205" tableBorderDxfId="204" headerRowBorderDxfId="206">
  <tableColumns count="9">
    <tableColumn id="1" name="Program" dataDxfId="203"/>
    <tableColumn id="2" name="Fund Type" dataDxfId="202"/>
    <tableColumn id="3" name="Project Number" dataDxfId="201"/>
    <tableColumn id="4" name="Baseline" dataDxfId="200"/>
    <tableColumn id="6" name="Adjustments" dataDxfId="199"/>
    <tableColumn id="7" name="Transfers" dataDxfId="198"/>
    <tableColumn id="8" name="OTO" dataDxfId="197"/>
    <tableColumn id="9" name="Updated Total" dataDxfId="196"/>
    <tableColumn id="10" name="Net Change" dataDxfId="19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A10:I43" totalsRowShown="0" headerRowDxfId="428" dataDxfId="426" tableBorderDxfId="425" headerRowBorderDxfId="427">
  <tableColumns count="9">
    <tableColumn id="1" name="Program" dataDxfId="424"/>
    <tableColumn id="2" name="Fund Type" dataDxfId="423"/>
    <tableColumn id="3" name="Project Number" dataDxfId="422"/>
    <tableColumn id="4" name="Baseline" dataDxfId="421"/>
    <tableColumn id="6" name="Adjustments" dataDxfId="420"/>
    <tableColumn id="7" name="Transfers" dataDxfId="419"/>
    <tableColumn id="8" name="OTO" dataDxfId="418"/>
    <tableColumn id="9" name="Updated Total" dataDxfId="417"/>
    <tableColumn id="10" name="Net Change" dataDxfId="41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86" name="Table1687" displayName="Table1687" ref="A10:I43" totalsRowShown="0" headerRowDxfId="194" dataDxfId="192" tableBorderDxfId="191" headerRowBorderDxfId="193">
  <tableColumns count="9">
    <tableColumn id="1" name="Program" dataDxfId="190"/>
    <tableColumn id="2" name="Fund Type" dataDxfId="189"/>
    <tableColumn id="3" name="Project Number" dataDxfId="188"/>
    <tableColumn id="4" name="Baseline" dataDxfId="187"/>
    <tableColumn id="6" name="Adjustments" dataDxfId="186"/>
    <tableColumn id="7" name="Transfers" dataDxfId="185"/>
    <tableColumn id="8" name="OTO" dataDxfId="184"/>
    <tableColumn id="9" name="Updated Total" dataDxfId="183"/>
    <tableColumn id="10" name="Net Change" dataDxfId="18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7" name="Table1688" displayName="Table1688" ref="A10:I43" totalsRowShown="0" headerRowDxfId="181" dataDxfId="179" tableBorderDxfId="178" headerRowBorderDxfId="180">
  <tableColumns count="9">
    <tableColumn id="1" name="Program" dataDxfId="177"/>
    <tableColumn id="2" name="Fund Type" dataDxfId="176"/>
    <tableColumn id="3" name="Project Number" dataDxfId="175"/>
    <tableColumn id="4" name="Baseline" dataDxfId="174"/>
    <tableColumn id="6" name="Adjustments" dataDxfId="173"/>
    <tableColumn id="7" name="Transfers" dataDxfId="172"/>
    <tableColumn id="8" name="OTO" dataDxfId="171"/>
    <tableColumn id="9" name="Updated Total" dataDxfId="170"/>
    <tableColumn id="10" name="Net Change" dataDxfId="169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8" name="Table1689" displayName="Table1689" ref="A10:I43" totalsRowShown="0" headerRowDxfId="168" dataDxfId="166" tableBorderDxfId="165" headerRowBorderDxfId="167">
  <tableColumns count="9">
    <tableColumn id="1" name="Program" dataDxfId="164"/>
    <tableColumn id="2" name="Fund Type" dataDxfId="163"/>
    <tableColumn id="3" name="Project Number" dataDxfId="162"/>
    <tableColumn id="4" name="Baseline" dataDxfId="161"/>
    <tableColumn id="6" name="Adjustments" dataDxfId="160"/>
    <tableColumn id="7" name="Transfers" dataDxfId="159"/>
    <tableColumn id="8" name="OTO" dataDxfId="158"/>
    <tableColumn id="9" name="Updated Total" dataDxfId="157"/>
    <tableColumn id="10" name="Net Change" dataDxfId="156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89" name="Table1690" displayName="Table1690" ref="A10:I43" totalsRowShown="0" headerRowDxfId="155" dataDxfId="153" tableBorderDxfId="152" headerRowBorderDxfId="154">
  <tableColumns count="9">
    <tableColumn id="1" name="Program" dataDxfId="151"/>
    <tableColumn id="2" name="Fund Type" dataDxfId="150"/>
    <tableColumn id="3" name="Project Number" dataDxfId="149"/>
    <tableColumn id="4" name="Baseline" dataDxfId="148"/>
    <tableColumn id="6" name="Adjustments" dataDxfId="147"/>
    <tableColumn id="7" name="Transfers" dataDxfId="146"/>
    <tableColumn id="8" name="OTO" dataDxfId="145"/>
    <tableColumn id="9" name="Updated Total" dataDxfId="144"/>
    <tableColumn id="10" name="Net Change" dataDxfId="143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90" name="Table1691" displayName="Table1691" ref="A10:I43" totalsRowShown="0" headerRowDxfId="142" dataDxfId="140" tableBorderDxfId="139" headerRowBorderDxfId="141">
  <tableColumns count="9">
    <tableColumn id="1" name="Program" dataDxfId="138"/>
    <tableColumn id="2" name="Fund Type" dataDxfId="137"/>
    <tableColumn id="3" name="Project Number" dataDxfId="136"/>
    <tableColumn id="4" name="Baseline" dataDxfId="135"/>
    <tableColumn id="6" name="Adjustments" dataDxfId="134"/>
    <tableColumn id="7" name="Transfers" dataDxfId="133"/>
    <tableColumn id="8" name="OTO" dataDxfId="132"/>
    <tableColumn id="9" name="Updated Total" dataDxfId="131"/>
    <tableColumn id="10" name="Net Change" dataDxfId="13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91" name="Table1692" displayName="Table1692" ref="A10:I43" totalsRowShown="0" headerRowDxfId="129" dataDxfId="127" tableBorderDxfId="126" headerRowBorderDxfId="128">
  <tableColumns count="9">
    <tableColumn id="1" name="Program" dataDxfId="125"/>
    <tableColumn id="2" name="Fund Type" dataDxfId="124"/>
    <tableColumn id="3" name="Project Number" dataDxfId="123"/>
    <tableColumn id="4" name="Baseline" dataDxfId="122"/>
    <tableColumn id="6" name="Adjustments" dataDxfId="121"/>
    <tableColumn id="7" name="Transfers" dataDxfId="120"/>
    <tableColumn id="8" name="OTO" dataDxfId="119"/>
    <tableColumn id="9" name="Updated Total" dataDxfId="118"/>
    <tableColumn id="10" name="Net Change" dataDxfId="117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92" name="Table1693" displayName="Table1693" ref="A10:I43" totalsRowShown="0" headerRowDxfId="116" dataDxfId="114" tableBorderDxfId="113" headerRowBorderDxfId="115">
  <tableColumns count="9">
    <tableColumn id="1" name="Program" dataDxfId="112"/>
    <tableColumn id="2" name="Fund Type" dataDxfId="111"/>
    <tableColumn id="3" name="Project Number" dataDxfId="110"/>
    <tableColumn id="4" name="Baseline" dataDxfId="109"/>
    <tableColumn id="6" name="Adjustments" dataDxfId="108"/>
    <tableColumn id="7" name="Transfers" dataDxfId="107"/>
    <tableColumn id="8" name="OTO" dataDxfId="106"/>
    <tableColumn id="9" name="Updated Total" dataDxfId="105"/>
    <tableColumn id="10" name="Net Change" dataDxfId="10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93" name="Table1694" displayName="Table1694" ref="A10:I43" totalsRowShown="0" headerRowDxfId="103" dataDxfId="101" tableBorderDxfId="100" headerRowBorderDxfId="102">
  <tableColumns count="9">
    <tableColumn id="1" name="Program" dataDxfId="99"/>
    <tableColumn id="2" name="Fund Type" dataDxfId="98"/>
    <tableColumn id="3" name="Project Number" dataDxfId="97"/>
    <tableColumn id="4" name="Baseline" dataDxfId="96"/>
    <tableColumn id="6" name="Adjustments" dataDxfId="95"/>
    <tableColumn id="7" name="Transfers" dataDxfId="94"/>
    <tableColumn id="8" name="OTO" dataDxfId="93"/>
    <tableColumn id="9" name="Updated Total" dataDxfId="92"/>
    <tableColumn id="10" name="Net Change" dataDxfId="91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94" name="Table1695" displayName="Table1695" ref="A10:I43" totalsRowShown="0" headerRowDxfId="90" dataDxfId="88" tableBorderDxfId="87" headerRowBorderDxfId="89">
  <tableColumns count="9">
    <tableColumn id="1" name="Program" dataDxfId="86"/>
    <tableColumn id="2" name="Fund Type" dataDxfId="85"/>
    <tableColumn id="3" name="Project Number" dataDxfId="84"/>
    <tableColumn id="4" name="Baseline" dataDxfId="83"/>
    <tableColumn id="6" name="Adjustments" dataDxfId="82"/>
    <tableColumn id="7" name="Transfers" dataDxfId="81"/>
    <tableColumn id="8" name="OTO" dataDxfId="80"/>
    <tableColumn id="9" name="Updated Total" dataDxfId="79"/>
    <tableColumn id="10" name="Net Change" dataDxfId="78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00" name="Table1696101" displayName="Table1696101" ref="A10:I43" totalsRowShown="0" headerRowDxfId="77" dataDxfId="75" tableBorderDxfId="74" headerRowBorderDxfId="76">
  <tableColumns count="9">
    <tableColumn id="1" name="Program" dataDxfId="73"/>
    <tableColumn id="2" name="Fund Type" dataDxfId="72"/>
    <tableColumn id="3" name="Project Number" dataDxfId="71"/>
    <tableColumn id="4" name="Baseline" dataDxfId="70"/>
    <tableColumn id="6" name="Adjustments" dataDxfId="69"/>
    <tableColumn id="7" name="Transfers" dataDxfId="68"/>
    <tableColumn id="8" name="OTO" dataDxfId="67"/>
    <tableColumn id="9" name="Updated Total" dataDxfId="66"/>
    <tableColumn id="10" name="Net Change" dataDxfId="6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0" name="Table1671" displayName="Table1671" ref="A10:I43" totalsRowShown="0" headerRowDxfId="415" dataDxfId="413" tableBorderDxfId="412" headerRowBorderDxfId="414">
  <tableColumns count="9">
    <tableColumn id="1" name="Program" dataDxfId="411"/>
    <tableColumn id="2" name="Fund Type" dataDxfId="410"/>
    <tableColumn id="3" name="Project Number" dataDxfId="409"/>
    <tableColumn id="4" name="Baseline" dataDxfId="408"/>
    <tableColumn id="6" name="Adjustments" dataDxfId="407"/>
    <tableColumn id="7" name="Transfers" dataDxfId="406"/>
    <tableColumn id="8" name="OTO" dataDxfId="405"/>
    <tableColumn id="9" name="Updated Total" dataDxfId="404"/>
    <tableColumn id="10" name="Net Change" dataDxfId="403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95" name="Table1696" displayName="Table1696" ref="A10:I43" totalsRowShown="0" headerRowDxfId="64" dataDxfId="62" tableBorderDxfId="61" headerRowBorderDxfId="63">
  <tableColumns count="9">
    <tableColumn id="1" name="Program" dataDxfId="60"/>
    <tableColumn id="2" name="Fund Type" dataDxfId="59"/>
    <tableColumn id="3" name="Project Number" dataDxfId="58"/>
    <tableColumn id="4" name="Baseline" dataDxfId="57"/>
    <tableColumn id="6" name="Adjustments" dataDxfId="56"/>
    <tableColumn id="7" name="Transfers" dataDxfId="55"/>
    <tableColumn id="8" name="OTO" dataDxfId="54"/>
    <tableColumn id="9" name="Updated Total" dataDxfId="53"/>
    <tableColumn id="10" name="Net Change" dataDxfId="5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96" name="Table1697" displayName="Table1697" ref="A10:I43" totalsRowShown="0" headerRowDxfId="51" dataDxfId="49" tableBorderDxfId="48" headerRowBorderDxfId="50">
  <tableColumns count="9">
    <tableColumn id="1" name="Program" dataDxfId="47"/>
    <tableColumn id="2" name="Fund Type" dataDxfId="46"/>
    <tableColumn id="3" name="Project Number" dataDxfId="45"/>
    <tableColumn id="4" name="Baseline" dataDxfId="44"/>
    <tableColumn id="6" name="Adjustments" dataDxfId="43"/>
    <tableColumn id="7" name="Transfers" dataDxfId="42"/>
    <tableColumn id="8" name="OTO" dataDxfId="41"/>
    <tableColumn id="9" name="Updated Total" dataDxfId="40"/>
    <tableColumn id="10" name="Net Change" dataDxfId="39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97" name="Table1698" displayName="Table1698" ref="A10:I43" totalsRowShown="0" headerRowDxfId="38" dataDxfId="36" tableBorderDxfId="35" headerRowBorderDxfId="37">
  <tableColumns count="9">
    <tableColumn id="1" name="Program" dataDxfId="34"/>
    <tableColumn id="2" name="Fund Type" dataDxfId="33"/>
    <tableColumn id="3" name="Project Number" dataDxfId="32"/>
    <tableColumn id="4" name="Baseline" dataDxfId="31"/>
    <tableColumn id="6" name="Adjustments" dataDxfId="30"/>
    <tableColumn id="7" name="Transfers" dataDxfId="29"/>
    <tableColumn id="8" name="OTO" dataDxfId="28"/>
    <tableColumn id="9" name="Updated Total" dataDxfId="27"/>
    <tableColumn id="10" name="Net Change" dataDxfId="26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98" name="Table1699" displayName="Table1699" ref="A10:I43" totalsRowShown="0" headerRowDxfId="25" dataDxfId="23" tableBorderDxfId="22" headerRowBorderDxfId="24">
  <tableColumns count="9">
    <tableColumn id="1" name="Program" dataDxfId="21"/>
    <tableColumn id="2" name="Fund Type" dataDxfId="20"/>
    <tableColumn id="3" name="Project Number" dataDxfId="19"/>
    <tableColumn id="4" name="Baseline" dataDxfId="18"/>
    <tableColumn id="6" name="Adjustments" dataDxfId="17"/>
    <tableColumn id="7" name="Transfers" dataDxfId="16"/>
    <tableColumn id="8" name="OTO" dataDxfId="15"/>
    <tableColumn id="9" name="Updated Total" dataDxfId="14"/>
    <tableColumn id="10" name="Net Change" dataDxfId="13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99" name="Table16100" displayName="Table16100" ref="A10:I43" totalsRowShown="0" headerRowDxfId="12" dataDxfId="10" tableBorderDxfId="9" headerRowBorderDxfId="11">
  <tableColumns count="9">
    <tableColumn id="1" name="Program" dataDxfId="8"/>
    <tableColumn id="2" name="Fund Type" dataDxfId="7"/>
    <tableColumn id="3" name="Project Number" dataDxfId="6"/>
    <tableColumn id="4" name="Baseline" dataDxfId="5"/>
    <tableColumn id="6" name="Adjustments" dataDxfId="4"/>
    <tableColumn id="7" name="Transfers" dataDxfId="3"/>
    <tableColumn id="8" name="OTO" dataDxfId="2"/>
    <tableColumn id="9" name="Updated Total" dataDxfId="1"/>
    <tableColumn id="10" name="Net Change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1" name="Table1672" displayName="Table1672" ref="A10:I43" totalsRowShown="0" headerRowDxfId="402" dataDxfId="400" tableBorderDxfId="399" headerRowBorderDxfId="401">
  <tableColumns count="9">
    <tableColumn id="1" name="Program" dataDxfId="398"/>
    <tableColumn id="2" name="Fund Type" dataDxfId="397"/>
    <tableColumn id="3" name="Project Number" dataDxfId="396"/>
    <tableColumn id="4" name="Baseline" dataDxfId="395"/>
    <tableColumn id="6" name="Adjustments" dataDxfId="394"/>
    <tableColumn id="7" name="Transfers" dataDxfId="393"/>
    <tableColumn id="8" name="OTO" dataDxfId="392"/>
    <tableColumn id="9" name="Updated Total" dataDxfId="391"/>
    <tableColumn id="10" name="Net Change" dataDxfId="3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2" name="Table1673" displayName="Table1673" ref="A10:I43" totalsRowShown="0" headerRowDxfId="389" dataDxfId="387" tableBorderDxfId="386" headerRowBorderDxfId="388">
  <tableColumns count="9">
    <tableColumn id="1" name="Program" dataDxfId="385"/>
    <tableColumn id="2" name="Fund Type" dataDxfId="384"/>
    <tableColumn id="3" name="Project Number" dataDxfId="383"/>
    <tableColumn id="4" name="Baseline" dataDxfId="382"/>
    <tableColumn id="6" name="Adjustments" dataDxfId="381"/>
    <tableColumn id="7" name="Transfers" dataDxfId="380"/>
    <tableColumn id="8" name="OTO" dataDxfId="379"/>
    <tableColumn id="9" name="Updated Total" dataDxfId="378"/>
    <tableColumn id="10" name="Net Change" dataDxfId="37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3" name="Table1674" displayName="Table1674" ref="A10:I43" totalsRowShown="0" headerRowDxfId="376" dataDxfId="374" tableBorderDxfId="373" headerRowBorderDxfId="375">
  <tableColumns count="9">
    <tableColumn id="1" name="Program" dataDxfId="372"/>
    <tableColumn id="2" name="Fund Type" dataDxfId="371"/>
    <tableColumn id="3" name="Project Number" dataDxfId="370"/>
    <tableColumn id="4" name="Baseline" dataDxfId="369"/>
    <tableColumn id="6" name="Adjustments" dataDxfId="368"/>
    <tableColumn id="7" name="Transfers" dataDxfId="367"/>
    <tableColumn id="8" name="OTO" dataDxfId="366"/>
    <tableColumn id="9" name="Updated Total" dataDxfId="365"/>
    <tableColumn id="10" name="Net Change" dataDxfId="36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4" name="Table1675" displayName="Table1675" ref="A10:I43" totalsRowShown="0" headerRowDxfId="363" dataDxfId="361" tableBorderDxfId="360" headerRowBorderDxfId="362">
  <tableColumns count="9">
    <tableColumn id="1" name="Program" dataDxfId="359"/>
    <tableColumn id="2" name="Fund Type" dataDxfId="358"/>
    <tableColumn id="3" name="Project Number" dataDxfId="357"/>
    <tableColumn id="4" name="Baseline" dataDxfId="356"/>
    <tableColumn id="6" name="Adjustments" dataDxfId="355"/>
    <tableColumn id="7" name="Transfers" dataDxfId="354"/>
    <tableColumn id="8" name="OTO" dataDxfId="353"/>
    <tableColumn id="9" name="Updated Total" dataDxfId="352"/>
    <tableColumn id="10" name="Net Change" dataDxfId="35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5" name="Table1676" displayName="Table1676" ref="A10:I43" totalsRowShown="0" headerRowDxfId="350" dataDxfId="348" tableBorderDxfId="347" headerRowBorderDxfId="349">
  <tableColumns count="9">
    <tableColumn id="1" name="Program" dataDxfId="346"/>
    <tableColumn id="2" name="Fund Type" dataDxfId="345"/>
    <tableColumn id="3" name="Project Number" dataDxfId="344"/>
    <tableColumn id="4" name="Baseline" dataDxfId="343"/>
    <tableColumn id="6" name="Adjustments" dataDxfId="342"/>
    <tableColumn id="7" name="Transfers" dataDxfId="341"/>
    <tableColumn id="8" name="OTO" dataDxfId="340"/>
    <tableColumn id="9" name="Updated Total" dataDxfId="339"/>
    <tableColumn id="10" name="Net Change" dataDxfId="33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6" name="Table1677" displayName="Table1677" ref="A10:I43" totalsRowShown="0" headerRowDxfId="337" dataDxfId="335" tableBorderDxfId="334" headerRowBorderDxfId="336">
  <tableColumns count="9">
    <tableColumn id="1" name="Program" dataDxfId="333"/>
    <tableColumn id="2" name="Fund Type" dataDxfId="332"/>
    <tableColumn id="3" name="Project Number" dataDxfId="331"/>
    <tableColumn id="4" name="Baseline" dataDxfId="330"/>
    <tableColumn id="6" name="Adjustments" dataDxfId="329"/>
    <tableColumn id="7" name="Transfers" dataDxfId="328"/>
    <tableColumn id="8" name="OTO" dataDxfId="327"/>
    <tableColumn id="9" name="Updated Total" dataDxfId="326"/>
    <tableColumn id="10" name="Net Change" dataDxfId="3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R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30.5546875" style="3" customWidth="1"/>
    <col min="2" max="2" width="32.6640625" style="3" customWidth="1"/>
    <col min="3" max="3" width="17.77734375" style="3" customWidth="1"/>
    <col min="4" max="4" width="15.99609375" style="3" customWidth="1"/>
    <col min="5" max="5" width="15.77734375" style="3" customWidth="1"/>
    <col min="6" max="6" width="15.4453125" style="3" customWidth="1"/>
    <col min="7" max="7" width="14.77734375" style="3" customWidth="1"/>
    <col min="8" max="8" width="14.21484375" style="3" customWidth="1"/>
    <col min="9" max="9" width="15.4453125" style="3" customWidth="1"/>
    <col min="10" max="11" width="12.77734375" style="3" customWidth="1"/>
    <col min="12" max="12" width="15.10546875" style="3" bestFit="1" customWidth="1"/>
    <col min="13" max="44" width="12.77734375" style="3" customWidth="1"/>
    <col min="45" max="16384" width="9.77734375" style="3" customWidth="1"/>
  </cols>
  <sheetData>
    <row r="1" spans="1:9" ht="15" customHeight="1">
      <c r="A1" s="110" t="s">
        <v>0</v>
      </c>
      <c r="B1" s="111"/>
      <c r="C1" s="111"/>
      <c r="D1" s="111"/>
      <c r="E1" s="111"/>
      <c r="F1" s="111"/>
      <c r="G1" s="111"/>
      <c r="H1" s="112" t="s">
        <v>135</v>
      </c>
      <c r="I1" s="113" t="s">
        <v>138</v>
      </c>
    </row>
    <row r="2" spans="1:9" ht="15">
      <c r="A2" s="34" t="s">
        <v>1</v>
      </c>
      <c r="H2" s="114" t="s">
        <v>136</v>
      </c>
      <c r="I2" s="115">
        <v>45474</v>
      </c>
    </row>
    <row r="3" spans="1:9" ht="15">
      <c r="A3" s="34"/>
      <c r="H3" s="114" t="s">
        <v>155</v>
      </c>
      <c r="I3" s="116" t="s">
        <v>154</v>
      </c>
    </row>
    <row r="4" spans="1:9" ht="15">
      <c r="A4" s="14" t="s">
        <v>95</v>
      </c>
      <c r="B4" s="61"/>
      <c r="C4" s="61"/>
      <c r="D4" s="61"/>
      <c r="E4" s="61"/>
      <c r="F4" s="61"/>
      <c r="G4" s="61"/>
      <c r="H4" s="114" t="s">
        <v>137</v>
      </c>
      <c r="I4" s="115">
        <v>45474</v>
      </c>
    </row>
    <row r="5" spans="1:9" ht="15">
      <c r="A5" s="14"/>
      <c r="B5" s="61"/>
      <c r="C5" s="61"/>
      <c r="D5" s="61"/>
      <c r="E5" s="61"/>
      <c r="F5" s="61"/>
      <c r="G5" s="61"/>
      <c r="H5" s="61"/>
      <c r="I5" s="117"/>
    </row>
    <row r="6" spans="1:9" ht="15">
      <c r="A6" s="14" t="s">
        <v>192</v>
      </c>
      <c r="B6" s="61"/>
      <c r="C6" s="61"/>
      <c r="D6" s="61"/>
      <c r="E6" s="61"/>
      <c r="F6" s="61"/>
      <c r="G6" s="61"/>
      <c r="H6" s="61"/>
      <c r="I6" s="117"/>
    </row>
    <row r="7" spans="1:9" ht="15">
      <c r="A7" s="14" t="s">
        <v>34</v>
      </c>
      <c r="B7" s="61"/>
      <c r="C7" s="61"/>
      <c r="D7" s="61"/>
      <c r="E7" s="61"/>
      <c r="F7" s="61"/>
      <c r="G7" s="61"/>
      <c r="H7" s="61"/>
      <c r="I7" s="117"/>
    </row>
    <row r="8" spans="1:12" ht="18" thickBot="1">
      <c r="A8" s="14" t="s">
        <v>125</v>
      </c>
      <c r="B8" s="118"/>
      <c r="C8" s="61"/>
      <c r="D8" s="61"/>
      <c r="E8" s="61"/>
      <c r="F8" s="61"/>
      <c r="G8" s="61"/>
      <c r="H8" s="61"/>
      <c r="I8" s="117"/>
      <c r="J8" s="119"/>
      <c r="K8" s="35"/>
      <c r="L8" s="35"/>
    </row>
    <row r="9" spans="1:12" ht="18" thickBot="1">
      <c r="A9" s="15" t="s">
        <v>109</v>
      </c>
      <c r="B9" s="120"/>
      <c r="C9" s="120"/>
      <c r="D9" s="120"/>
      <c r="E9" s="120"/>
      <c r="F9" s="120"/>
      <c r="G9" s="120"/>
      <c r="H9" s="120"/>
      <c r="I9" s="121"/>
      <c r="J9" s="119"/>
      <c r="K9" s="35"/>
      <c r="L9" s="35"/>
    </row>
    <row r="10" spans="1:44" s="122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1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12" ht="15">
      <c r="A11" s="26" t="s">
        <v>62</v>
      </c>
      <c r="B11" s="27" t="s">
        <v>7</v>
      </c>
      <c r="C11" s="28" t="s">
        <v>83</v>
      </c>
      <c r="D11" s="29">
        <f>SUM(1:33!D11)</f>
        <v>33494646</v>
      </c>
      <c r="E11" s="29">
        <f>SUM(1:33!E11)</f>
        <v>0</v>
      </c>
      <c r="F11" s="29">
        <f>SUM(1:33!F11)</f>
        <v>0</v>
      </c>
      <c r="G11" s="29">
        <f>SUM(1:33!G11)</f>
        <v>0</v>
      </c>
      <c r="H11" s="29">
        <f>SUM(D11:G11)</f>
        <v>33494646</v>
      </c>
      <c r="I11" s="31">
        <f>+G11+F11+E11</f>
        <v>0</v>
      </c>
      <c r="J11" s="70"/>
      <c r="K11" s="70"/>
      <c r="L11" s="71"/>
    </row>
    <row r="12" spans="1:12" ht="15">
      <c r="A12" s="34" t="s">
        <v>63</v>
      </c>
      <c r="B12" s="3" t="s">
        <v>7</v>
      </c>
      <c r="C12" s="35" t="s">
        <v>84</v>
      </c>
      <c r="D12" s="36">
        <f>SUM(1:33!D12)</f>
        <v>1182414</v>
      </c>
      <c r="E12" s="36">
        <f>SUM(1:33!E12)</f>
        <v>0</v>
      </c>
      <c r="F12" s="36">
        <f>SUM(1:33!F12)</f>
        <v>0</v>
      </c>
      <c r="G12" s="36">
        <f>SUM(1:33!G12)</f>
        <v>0</v>
      </c>
      <c r="H12" s="37">
        <f aca="true" t="shared" si="0" ref="H12:H18">SUM(D12:G12)</f>
        <v>1182414</v>
      </c>
      <c r="I12" s="38">
        <f aca="true" t="shared" si="1" ref="I12:I18">+G12+F12+E12</f>
        <v>0</v>
      </c>
      <c r="K12" s="70"/>
      <c r="L12" s="71"/>
    </row>
    <row r="13" spans="1:12" ht="15">
      <c r="A13" s="34" t="s">
        <v>63</v>
      </c>
      <c r="B13" s="3" t="s">
        <v>8</v>
      </c>
      <c r="C13" s="35" t="s">
        <v>85</v>
      </c>
      <c r="D13" s="36">
        <f>SUM(1:33!D13)</f>
        <v>2084346</v>
      </c>
      <c r="E13" s="36">
        <f>SUM(1:33!E13)</f>
        <v>0</v>
      </c>
      <c r="F13" s="36">
        <f>SUM(1:33!F13)</f>
        <v>0</v>
      </c>
      <c r="G13" s="36">
        <f>SUM(1:33!G13)</f>
        <v>0</v>
      </c>
      <c r="H13" s="37">
        <f t="shared" si="0"/>
        <v>2084346</v>
      </c>
      <c r="I13" s="38">
        <f t="shared" si="1"/>
        <v>0</v>
      </c>
      <c r="K13" s="70"/>
      <c r="L13" s="71"/>
    </row>
    <row r="14" spans="1:12" ht="15">
      <c r="A14" s="34" t="s">
        <v>63</v>
      </c>
      <c r="B14" s="3" t="s">
        <v>37</v>
      </c>
      <c r="C14" s="35" t="s">
        <v>38</v>
      </c>
      <c r="D14" s="36">
        <f>SUM(1:33!D14)</f>
        <v>3300000</v>
      </c>
      <c r="E14" s="36">
        <f>SUM(1:33!E14)</f>
        <v>0</v>
      </c>
      <c r="F14" s="36">
        <f>SUM(1:33!F14)</f>
        <v>0</v>
      </c>
      <c r="G14" s="36">
        <f>SUM(1:33!G14)</f>
        <v>0</v>
      </c>
      <c r="H14" s="37">
        <f>SUM(D14:G14)</f>
        <v>3300000</v>
      </c>
      <c r="I14" s="38">
        <f>+G14+F14+E14</f>
        <v>0</v>
      </c>
      <c r="K14" s="70"/>
      <c r="L14" s="71"/>
    </row>
    <row r="15" spans="1:12" ht="15">
      <c r="A15" s="3" t="s">
        <v>63</v>
      </c>
      <c r="B15" s="3" t="s">
        <v>144</v>
      </c>
      <c r="C15" s="35" t="s">
        <v>38</v>
      </c>
      <c r="D15" s="36">
        <f>SUM(1:33!D15)</f>
        <v>5200000</v>
      </c>
      <c r="E15" s="36">
        <f>SUM(1:33!E15)</f>
        <v>0</v>
      </c>
      <c r="F15" s="36">
        <f>SUM(1:33!F15)</f>
        <v>0</v>
      </c>
      <c r="G15" s="36">
        <f>SUM(1:33!G15)</f>
        <v>0</v>
      </c>
      <c r="H15" s="37">
        <f>SUM(D15:G15)</f>
        <v>5200000</v>
      </c>
      <c r="I15" s="37">
        <f>+G15+F15+E15</f>
        <v>0</v>
      </c>
      <c r="K15" s="70"/>
      <c r="L15" s="71"/>
    </row>
    <row r="16" spans="1:12" ht="34.8">
      <c r="A16" s="3" t="s">
        <v>63</v>
      </c>
      <c r="B16" s="39" t="s">
        <v>44</v>
      </c>
      <c r="C16" s="35" t="s">
        <v>45</v>
      </c>
      <c r="D16" s="36">
        <f>SUM(1:33!D16)</f>
        <v>400000</v>
      </c>
      <c r="E16" s="36">
        <f>SUM(1:33!E16)</f>
        <v>0</v>
      </c>
      <c r="F16" s="36">
        <f>SUM(1:33!F16)</f>
        <v>0</v>
      </c>
      <c r="G16" s="36">
        <f>SUM(1:33!G16)</f>
        <v>0</v>
      </c>
      <c r="H16" s="37">
        <f t="shared" si="0"/>
        <v>400000</v>
      </c>
      <c r="I16" s="37">
        <f t="shared" si="1"/>
        <v>0</v>
      </c>
      <c r="K16" s="70"/>
      <c r="L16" s="71"/>
    </row>
    <row r="17" spans="1:12" ht="34.8">
      <c r="A17" s="34" t="s">
        <v>63</v>
      </c>
      <c r="B17" s="39" t="s">
        <v>43</v>
      </c>
      <c r="C17" s="35" t="s">
        <v>39</v>
      </c>
      <c r="D17" s="36">
        <f>SUM(1:33!D17)</f>
        <v>1094000</v>
      </c>
      <c r="E17" s="36">
        <f>SUM(1:33!E17)</f>
        <v>0</v>
      </c>
      <c r="F17" s="36">
        <f>SUM(1:33!F17)</f>
        <v>0</v>
      </c>
      <c r="G17" s="36">
        <f>SUM(1:33!G17)</f>
        <v>0</v>
      </c>
      <c r="H17" s="37">
        <f t="shared" si="0"/>
        <v>1094000</v>
      </c>
      <c r="I17" s="37">
        <f t="shared" si="1"/>
        <v>0</v>
      </c>
      <c r="K17" s="70"/>
      <c r="L17" s="71"/>
    </row>
    <row r="18" spans="1:12" ht="15">
      <c r="A18" s="34" t="s">
        <v>63</v>
      </c>
      <c r="B18" s="39" t="s">
        <v>5</v>
      </c>
      <c r="C18" s="35" t="s">
        <v>40</v>
      </c>
      <c r="D18" s="36">
        <f>SUM(1:33!D18)</f>
        <v>1900000</v>
      </c>
      <c r="E18" s="36">
        <f>SUM(1:33!E18)</f>
        <v>0</v>
      </c>
      <c r="F18" s="36">
        <f>SUM(1:33!F18)</f>
        <v>0</v>
      </c>
      <c r="G18" s="36">
        <f>SUM(1:33!G18)</f>
        <v>0</v>
      </c>
      <c r="H18" s="36">
        <f t="shared" si="0"/>
        <v>1900000</v>
      </c>
      <c r="I18" s="123">
        <f t="shared" si="1"/>
        <v>0</v>
      </c>
      <c r="K18" s="70"/>
      <c r="L18" s="71"/>
    </row>
    <row r="19" spans="1:11" ht="14.25" customHeight="1">
      <c r="A19" s="124" t="s">
        <v>63</v>
      </c>
      <c r="B19" s="125" t="s">
        <v>9</v>
      </c>
      <c r="C19" s="42" t="s">
        <v>100</v>
      </c>
      <c r="D19" s="43">
        <f>SUM(D12:D18)</f>
        <v>15160760</v>
      </c>
      <c r="E19" s="43">
        <f aca="true" t="shared" si="2" ref="E19:I19">SUM(E12:E18)</f>
        <v>0</v>
      </c>
      <c r="F19" s="43">
        <f t="shared" si="2"/>
        <v>0</v>
      </c>
      <c r="G19" s="43">
        <f t="shared" si="2"/>
        <v>0</v>
      </c>
      <c r="H19" s="43">
        <f t="shared" si="2"/>
        <v>15160760</v>
      </c>
      <c r="I19" s="43">
        <f t="shared" si="2"/>
        <v>0</v>
      </c>
      <c r="K19" s="70"/>
    </row>
    <row r="20" spans="1:12" ht="15">
      <c r="A20" s="34" t="s">
        <v>64</v>
      </c>
      <c r="B20" s="3" t="s">
        <v>10</v>
      </c>
      <c r="C20" s="35" t="s">
        <v>86</v>
      </c>
      <c r="D20" s="36">
        <f>SUM(1:33!D20)</f>
        <v>42967017</v>
      </c>
      <c r="E20" s="36">
        <f>SUM(1:33!E20)</f>
        <v>0</v>
      </c>
      <c r="F20" s="36">
        <f>SUM(1:33!F20)</f>
        <v>0</v>
      </c>
      <c r="G20" s="36">
        <f>SUM(1:33!G20)</f>
        <v>0</v>
      </c>
      <c r="H20" s="37">
        <f>SUM(D20:G20)</f>
        <v>42967017</v>
      </c>
      <c r="I20" s="38">
        <f>+G20+F20+E20</f>
        <v>0</v>
      </c>
      <c r="J20" s="70"/>
      <c r="K20" s="70"/>
      <c r="L20" s="71"/>
    </row>
    <row r="21" spans="1:12" ht="15">
      <c r="A21" s="34" t="s">
        <v>64</v>
      </c>
      <c r="B21" s="3" t="s">
        <v>11</v>
      </c>
      <c r="C21" s="35" t="s">
        <v>41</v>
      </c>
      <c r="D21" s="36">
        <f>SUM(1:33!D21)</f>
        <v>3686000</v>
      </c>
      <c r="E21" s="36">
        <f>SUM(1:33!E21)</f>
        <v>0</v>
      </c>
      <c r="F21" s="36">
        <f>SUM(1:33!F21)</f>
        <v>0</v>
      </c>
      <c r="G21" s="36">
        <f>SUM(1:33!G21)</f>
        <v>0</v>
      </c>
      <c r="H21" s="37">
        <f>SUM(D21:G21)</f>
        <v>3686000</v>
      </c>
      <c r="I21" s="38">
        <f>+G21+F21+E21</f>
        <v>0</v>
      </c>
      <c r="J21" s="126"/>
      <c r="K21" s="70"/>
      <c r="L21" s="71"/>
    </row>
    <row r="22" spans="1:12" ht="15">
      <c r="A22" s="34" t="s">
        <v>64</v>
      </c>
      <c r="B22" s="3" t="s">
        <v>143</v>
      </c>
      <c r="C22" s="35" t="s">
        <v>41</v>
      </c>
      <c r="D22" s="36">
        <f>SUM(1:33!D22)</f>
        <v>5776000</v>
      </c>
      <c r="E22" s="36">
        <f>SUM(1:33!E22)</f>
        <v>0</v>
      </c>
      <c r="F22" s="36">
        <f>SUM(1:33!F22)</f>
        <v>0</v>
      </c>
      <c r="G22" s="36">
        <f>SUM(1:33!G22)</f>
        <v>0</v>
      </c>
      <c r="H22" s="37">
        <f>SUM(D22:G22)</f>
        <v>5776000</v>
      </c>
      <c r="I22" s="38">
        <f>+G22+F22+E22</f>
        <v>0</v>
      </c>
      <c r="J22" s="126"/>
      <c r="K22" s="70"/>
      <c r="L22" s="71"/>
    </row>
    <row r="23" spans="1:12" ht="15">
      <c r="A23" s="34" t="s">
        <v>64</v>
      </c>
      <c r="B23" s="3" t="s">
        <v>12</v>
      </c>
      <c r="C23" s="35" t="s">
        <v>87</v>
      </c>
      <c r="D23" s="36">
        <f>SUM(1:33!D23)</f>
        <v>5316794</v>
      </c>
      <c r="E23" s="36">
        <f>SUM(1:33!E23)</f>
        <v>0</v>
      </c>
      <c r="F23" s="36">
        <f>SUM(1:33!F23)</f>
        <v>0</v>
      </c>
      <c r="G23" s="36">
        <f>SUM(1:33!G23)</f>
        <v>0</v>
      </c>
      <c r="H23" s="37">
        <f>SUM(D23:G23)</f>
        <v>5316794</v>
      </c>
      <c r="I23" s="38">
        <f>+G23+F23+E23</f>
        <v>0</v>
      </c>
      <c r="K23" s="70"/>
      <c r="L23" s="71"/>
    </row>
    <row r="24" spans="1:11" ht="19.8">
      <c r="A24" s="124" t="s">
        <v>64</v>
      </c>
      <c r="B24" s="125" t="s">
        <v>26</v>
      </c>
      <c r="C24" s="42" t="s">
        <v>100</v>
      </c>
      <c r="D24" s="43">
        <f>SUM(D20:D23)</f>
        <v>57745811</v>
      </c>
      <c r="E24" s="43">
        <f aca="true" t="shared" si="3" ref="E24:I24">SUM(E20:E23)</f>
        <v>0</v>
      </c>
      <c r="F24" s="43">
        <f t="shared" si="3"/>
        <v>0</v>
      </c>
      <c r="G24" s="43">
        <f t="shared" si="3"/>
        <v>0</v>
      </c>
      <c r="H24" s="43">
        <f t="shared" si="3"/>
        <v>57745811</v>
      </c>
      <c r="I24" s="43">
        <f t="shared" si="3"/>
        <v>0</v>
      </c>
      <c r="K24" s="70"/>
    </row>
    <row r="25" spans="1:12" ht="15">
      <c r="A25" s="34" t="s">
        <v>65</v>
      </c>
      <c r="B25" s="3" t="s">
        <v>13</v>
      </c>
      <c r="C25" s="35" t="s">
        <v>88</v>
      </c>
      <c r="D25" s="36">
        <f>SUM(1:33!D25)</f>
        <v>39642145</v>
      </c>
      <c r="E25" s="36">
        <f>SUM(1:33!E25)</f>
        <v>0</v>
      </c>
      <c r="F25" s="36">
        <f>SUM(1:33!F25)</f>
        <v>0</v>
      </c>
      <c r="G25" s="36">
        <f>SUM(1:33!G25)</f>
        <v>0</v>
      </c>
      <c r="H25" s="37">
        <f>SUM(D25:G25)</f>
        <v>39642145</v>
      </c>
      <c r="I25" s="38">
        <f>+G25+F25+E25</f>
        <v>0</v>
      </c>
      <c r="J25" s="70"/>
      <c r="K25" s="70"/>
      <c r="L25" s="71"/>
    </row>
    <row r="26" spans="1:12" ht="15">
      <c r="A26" s="34" t="s">
        <v>65</v>
      </c>
      <c r="B26" s="3" t="s">
        <v>14</v>
      </c>
      <c r="C26" s="35" t="s">
        <v>42</v>
      </c>
      <c r="D26" s="36">
        <f>SUM(1:33!D26)</f>
        <v>11620000</v>
      </c>
      <c r="E26" s="36">
        <f>SUM(1:33!E26)</f>
        <v>0</v>
      </c>
      <c r="F26" s="36">
        <f>SUM(1:33!F26)</f>
        <v>0</v>
      </c>
      <c r="G26" s="36">
        <f>SUM(1:33!G26)</f>
        <v>0</v>
      </c>
      <c r="H26" s="36">
        <f>SUM(D26:G26)</f>
        <v>11620000</v>
      </c>
      <c r="I26" s="123">
        <f>+G26+F26+E26</f>
        <v>0</v>
      </c>
      <c r="K26" s="70"/>
      <c r="L26" s="71"/>
    </row>
    <row r="27" spans="1:12" ht="15">
      <c r="A27" s="34" t="s">
        <v>65</v>
      </c>
      <c r="B27" s="3" t="s">
        <v>145</v>
      </c>
      <c r="C27" s="35" t="s">
        <v>42</v>
      </c>
      <c r="D27" s="36">
        <f>SUM(1:33!D27)</f>
        <v>39724000</v>
      </c>
      <c r="E27" s="36">
        <f>SUM(1:33!E27)</f>
        <v>0</v>
      </c>
      <c r="F27" s="36">
        <f>SUM(1:33!F27)</f>
        <v>0</v>
      </c>
      <c r="G27" s="36">
        <f>SUM(1:33!G27)</f>
        <v>0</v>
      </c>
      <c r="H27" s="36">
        <f>SUM(D27:G27)</f>
        <v>39724000</v>
      </c>
      <c r="I27" s="123">
        <f>+G27+F27+E27</f>
        <v>0</v>
      </c>
      <c r="K27" s="70"/>
      <c r="L27" s="71"/>
    </row>
    <row r="28" spans="1:12" ht="15">
      <c r="A28" s="34" t="s">
        <v>65</v>
      </c>
      <c r="B28" s="3" t="s">
        <v>15</v>
      </c>
      <c r="C28" s="35" t="s">
        <v>89</v>
      </c>
      <c r="D28" s="36">
        <f>SUM(1:33!D28)</f>
        <v>7836108</v>
      </c>
      <c r="E28" s="36">
        <f>SUM(1:33!E28)</f>
        <v>0</v>
      </c>
      <c r="F28" s="36">
        <f>SUM(1:33!F28)</f>
        <v>0</v>
      </c>
      <c r="G28" s="36">
        <f>SUM(1:33!G28)</f>
        <v>0</v>
      </c>
      <c r="H28" s="37">
        <f>SUM(D28:G28)</f>
        <v>7836108</v>
      </c>
      <c r="I28" s="38">
        <f>+G28+F28+E28</f>
        <v>0</v>
      </c>
      <c r="K28" s="70"/>
      <c r="L28" s="71"/>
    </row>
    <row r="29" spans="1:11" ht="19.8">
      <c r="A29" s="124" t="s">
        <v>65</v>
      </c>
      <c r="B29" s="125" t="s">
        <v>16</v>
      </c>
      <c r="C29" s="42" t="s">
        <v>100</v>
      </c>
      <c r="D29" s="43">
        <f>SUM(D25:D28)</f>
        <v>98822253</v>
      </c>
      <c r="E29" s="43">
        <f aca="true" t="shared" si="4" ref="E29:I29">SUM(E25:E28)</f>
        <v>0</v>
      </c>
      <c r="F29" s="43">
        <f t="shared" si="4"/>
        <v>0</v>
      </c>
      <c r="G29" s="43">
        <f t="shared" si="4"/>
        <v>0</v>
      </c>
      <c r="H29" s="43">
        <f t="shared" si="4"/>
        <v>98822253</v>
      </c>
      <c r="I29" s="43">
        <f t="shared" si="4"/>
        <v>0</v>
      </c>
      <c r="K29" s="70"/>
    </row>
    <row r="30" spans="1:12" ht="15">
      <c r="A30" s="34" t="s">
        <v>66</v>
      </c>
      <c r="B30" s="3" t="s">
        <v>17</v>
      </c>
      <c r="C30" s="35" t="s">
        <v>90</v>
      </c>
      <c r="D30" s="36">
        <f>SUM(1:33!D30)</f>
        <v>2689368</v>
      </c>
      <c r="E30" s="36">
        <f>SUM(1:33!E30)</f>
        <v>0</v>
      </c>
      <c r="F30" s="36">
        <f>SUM(1:33!F30)</f>
        <v>0</v>
      </c>
      <c r="G30" s="36">
        <f>SUM(1:33!G30)</f>
        <v>0</v>
      </c>
      <c r="H30" s="37">
        <f>SUM(D30:G30)</f>
        <v>2689368</v>
      </c>
      <c r="I30" s="38">
        <f aca="true" t="shared" si="5" ref="I30:I35">+G30+F30+E30</f>
        <v>0</v>
      </c>
      <c r="K30" s="70"/>
      <c r="L30" s="71"/>
    </row>
    <row r="31" spans="1:12" ht="15">
      <c r="A31" s="34" t="s">
        <v>67</v>
      </c>
      <c r="B31" s="3" t="s">
        <v>18</v>
      </c>
      <c r="C31" s="35" t="s">
        <v>91</v>
      </c>
      <c r="D31" s="36">
        <f>SUM(1:33!D31)</f>
        <v>17020280</v>
      </c>
      <c r="E31" s="36">
        <f>SUM(1:33!E31)</f>
        <v>0</v>
      </c>
      <c r="F31" s="36">
        <f>SUM(1:33!F31)</f>
        <v>0</v>
      </c>
      <c r="G31" s="36">
        <f>SUM(1:33!G31)</f>
        <v>0</v>
      </c>
      <c r="H31" s="37">
        <f>SUM(D31:G31)</f>
        <v>17020280</v>
      </c>
      <c r="I31" s="38">
        <f t="shared" si="5"/>
        <v>0</v>
      </c>
      <c r="J31" s="70"/>
      <c r="K31" s="70"/>
      <c r="L31" s="71"/>
    </row>
    <row r="32" spans="1:12" ht="18" thickBot="1">
      <c r="A32" s="34" t="s">
        <v>68</v>
      </c>
      <c r="B32" s="3" t="s">
        <v>33</v>
      </c>
      <c r="C32" s="35" t="s">
        <v>92</v>
      </c>
      <c r="D32" s="36">
        <f>SUM(1:33!D32)</f>
        <v>464116</v>
      </c>
      <c r="E32" s="36">
        <f>SUM(1:33!E32)</f>
        <v>0</v>
      </c>
      <c r="F32" s="36">
        <f>SUM(1:33!F32)</f>
        <v>0</v>
      </c>
      <c r="G32" s="36">
        <f>SUM(1:33!G32)</f>
        <v>0</v>
      </c>
      <c r="H32" s="37">
        <f aca="true" t="shared" si="6" ref="H32:H37">SUM(D32:G32)</f>
        <v>464116</v>
      </c>
      <c r="I32" s="38">
        <f t="shared" si="5"/>
        <v>0</v>
      </c>
      <c r="K32" s="70"/>
      <c r="L32" s="71"/>
    </row>
    <row r="33" spans="1:12" ht="15">
      <c r="A33" s="44" t="s">
        <v>69</v>
      </c>
      <c r="B33" s="45" t="s">
        <v>69</v>
      </c>
      <c r="C33" s="46" t="s">
        <v>94</v>
      </c>
      <c r="D33" s="47">
        <f>SUM(D34:D37)</f>
        <v>15221764</v>
      </c>
      <c r="E33" s="47">
        <f>SUM(1:33!E33)</f>
        <v>0</v>
      </c>
      <c r="F33" s="47">
        <f>SUM(1:33!F33)</f>
        <v>0</v>
      </c>
      <c r="G33" s="47">
        <f>SUM(1:33!G33)</f>
        <v>0</v>
      </c>
      <c r="H33" s="47">
        <f>SUM(H34:H37)</f>
        <v>15221764</v>
      </c>
      <c r="I33" s="47">
        <f>SUM(1:33!I33)</f>
        <v>0</v>
      </c>
      <c r="K33" s="70"/>
      <c r="L33" s="71"/>
    </row>
    <row r="34" spans="1:12" ht="15">
      <c r="A34" s="48" t="s">
        <v>108</v>
      </c>
      <c r="B34" s="39" t="s">
        <v>7</v>
      </c>
      <c r="C34" s="35" t="s">
        <v>94</v>
      </c>
      <c r="D34" s="36">
        <f>SUM(1:33!D34)</f>
        <v>4151826</v>
      </c>
      <c r="E34" s="36">
        <f>SUM(1:33!E34)</f>
        <v>0</v>
      </c>
      <c r="F34" s="36">
        <f>SUM(1:33!F34)</f>
        <v>0</v>
      </c>
      <c r="G34" s="36">
        <f>SUM(1:33!G34)</f>
        <v>0</v>
      </c>
      <c r="H34" s="36">
        <f>SUM(D34:G34)</f>
        <v>4151826</v>
      </c>
      <c r="I34" s="49">
        <f t="shared" si="5"/>
        <v>0</v>
      </c>
      <c r="K34" s="70"/>
      <c r="L34" s="71"/>
    </row>
    <row r="35" spans="1:12" ht="15">
      <c r="A35" s="48" t="s">
        <v>108</v>
      </c>
      <c r="B35" s="39" t="s">
        <v>10</v>
      </c>
      <c r="C35" s="35" t="s">
        <v>94</v>
      </c>
      <c r="D35" s="36">
        <f>SUM(1:33!D35)</f>
        <v>4774113</v>
      </c>
      <c r="E35" s="36">
        <f>SUM(1:33!E35)</f>
        <v>0</v>
      </c>
      <c r="F35" s="36">
        <f>SUM(1:33!F35)</f>
        <v>0</v>
      </c>
      <c r="G35" s="36">
        <f>SUM(1:33!G35)</f>
        <v>0</v>
      </c>
      <c r="H35" s="36">
        <f t="shared" si="6"/>
        <v>4774113</v>
      </c>
      <c r="I35" s="49">
        <f t="shared" si="5"/>
        <v>0</v>
      </c>
      <c r="K35" s="70"/>
      <c r="L35" s="71"/>
    </row>
    <row r="36" spans="1:12" ht="15">
      <c r="A36" s="48" t="s">
        <v>108</v>
      </c>
      <c r="B36" s="39" t="s">
        <v>13</v>
      </c>
      <c r="C36" s="35" t="s">
        <v>94</v>
      </c>
      <c r="D36" s="36">
        <f>SUM(1:33!D36)</f>
        <v>4404683</v>
      </c>
      <c r="E36" s="36">
        <f>SUM(1:33!E36)</f>
        <v>0</v>
      </c>
      <c r="F36" s="36">
        <f>SUM(1:33!F36)</f>
        <v>0</v>
      </c>
      <c r="G36" s="36">
        <f>SUM(1:33!G36)</f>
        <v>0</v>
      </c>
      <c r="H36" s="36">
        <f t="shared" si="6"/>
        <v>4404683</v>
      </c>
      <c r="I36" s="49">
        <f aca="true" t="shared" si="7" ref="I36:I38">+G36+F36+E36</f>
        <v>0</v>
      </c>
      <c r="K36" s="70"/>
      <c r="L36" s="71"/>
    </row>
    <row r="37" spans="1:12" ht="15">
      <c r="A37" s="50" t="s">
        <v>108</v>
      </c>
      <c r="B37" s="51" t="s">
        <v>18</v>
      </c>
      <c r="C37" s="52" t="s">
        <v>94</v>
      </c>
      <c r="D37" s="53">
        <f>SUM(1:33!D37)</f>
        <v>1891142</v>
      </c>
      <c r="E37" s="53">
        <f>SUM(1:33!E37)</f>
        <v>0</v>
      </c>
      <c r="F37" s="53">
        <f>SUM(1:33!F37)</f>
        <v>0</v>
      </c>
      <c r="G37" s="53">
        <f>SUM(1:33!G37)</f>
        <v>0</v>
      </c>
      <c r="H37" s="53">
        <f t="shared" si="6"/>
        <v>1891142</v>
      </c>
      <c r="I37" s="54">
        <f t="shared" si="7"/>
        <v>0</v>
      </c>
      <c r="K37" s="70"/>
      <c r="L37" s="71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f>SUM(1:33!D38)</f>
        <v>3300000</v>
      </c>
      <c r="E38" s="58">
        <f>SUM(1:33!E38)</f>
        <v>0</v>
      </c>
      <c r="F38" s="58">
        <f>SUM(1:33!F38)</f>
        <v>0</v>
      </c>
      <c r="G38" s="58">
        <f>SUM(1:33!G38)</f>
        <v>0</v>
      </c>
      <c r="H38" s="58">
        <f>SUM(D38:G38)</f>
        <v>3300000</v>
      </c>
      <c r="I38" s="59">
        <f t="shared" si="7"/>
        <v>0</v>
      </c>
      <c r="K38" s="70"/>
      <c r="L38" s="71"/>
    </row>
    <row r="39" spans="1:12" ht="19.8">
      <c r="A39" s="60" t="s">
        <v>70</v>
      </c>
      <c r="B39" s="61" t="s">
        <v>139</v>
      </c>
      <c r="C39" s="62" t="s">
        <v>100</v>
      </c>
      <c r="D39" s="36">
        <f>+D32+D31+D30+D28+D25+D23+D20+D13+D12+D11+D33</f>
        <v>167918998</v>
      </c>
      <c r="E39" s="37">
        <f aca="true" t="shared" si="8" ref="E39:I39">+E32+E31+E30+E28+E25+E23+E20+E13+E12+E11+E33</f>
        <v>0</v>
      </c>
      <c r="F39" s="37">
        <f t="shared" si="8"/>
        <v>0</v>
      </c>
      <c r="G39" s="37">
        <f t="shared" si="8"/>
        <v>0</v>
      </c>
      <c r="H39" s="37">
        <f t="shared" si="8"/>
        <v>167918998</v>
      </c>
      <c r="I39" s="37">
        <f t="shared" si="8"/>
        <v>0</v>
      </c>
      <c r="K39" s="70"/>
      <c r="L39" s="71"/>
    </row>
    <row r="40" spans="1:12" ht="19.8">
      <c r="A40" s="60" t="s">
        <v>70</v>
      </c>
      <c r="B40" s="61" t="s">
        <v>140</v>
      </c>
      <c r="C40" s="62" t="s">
        <v>100</v>
      </c>
      <c r="D40" s="37">
        <f>+D26+D21+D14+D15+D38+D18+D27+D22</f>
        <v>74506000</v>
      </c>
      <c r="E40" s="37">
        <f aca="true" t="shared" si="9" ref="E40:I40">+E26+E21+E14+E15+E38+E18+E27+E22</f>
        <v>0</v>
      </c>
      <c r="F40" s="37">
        <f t="shared" si="9"/>
        <v>0</v>
      </c>
      <c r="G40" s="37">
        <f t="shared" si="9"/>
        <v>0</v>
      </c>
      <c r="H40" s="37">
        <f t="shared" si="9"/>
        <v>74506000</v>
      </c>
      <c r="I40" s="37">
        <f t="shared" si="9"/>
        <v>0</v>
      </c>
      <c r="K40" s="70"/>
      <c r="L40" s="71"/>
    </row>
    <row r="41" spans="1:12" ht="34.8">
      <c r="A41" s="60" t="s">
        <v>70</v>
      </c>
      <c r="B41" s="64" t="s">
        <v>141</v>
      </c>
      <c r="C41" s="62" t="s">
        <v>100</v>
      </c>
      <c r="D41" s="36">
        <f aca="true" t="shared" si="10" ref="D41:D42">+D16</f>
        <v>400000</v>
      </c>
      <c r="E41" s="37">
        <f aca="true" t="shared" si="11" ref="E41:I41">+E16</f>
        <v>0</v>
      </c>
      <c r="F41" s="37">
        <f t="shared" si="11"/>
        <v>0</v>
      </c>
      <c r="G41" s="37">
        <f t="shared" si="11"/>
        <v>0</v>
      </c>
      <c r="H41" s="37">
        <f t="shared" si="11"/>
        <v>400000</v>
      </c>
      <c r="I41" s="127">
        <f t="shared" si="11"/>
        <v>0</v>
      </c>
      <c r="K41" s="70"/>
      <c r="L41" s="71"/>
    </row>
    <row r="42" spans="1:12" ht="34.8">
      <c r="A42" s="60" t="s">
        <v>70</v>
      </c>
      <c r="B42" s="65" t="s">
        <v>142</v>
      </c>
      <c r="C42" s="62" t="s">
        <v>100</v>
      </c>
      <c r="D42" s="36">
        <f t="shared" si="10"/>
        <v>1094000</v>
      </c>
      <c r="E42" s="37">
        <f aca="true" t="shared" si="12" ref="E42:I42">+E17</f>
        <v>0</v>
      </c>
      <c r="F42" s="37">
        <f t="shared" si="12"/>
        <v>0</v>
      </c>
      <c r="G42" s="37">
        <f t="shared" si="12"/>
        <v>0</v>
      </c>
      <c r="H42" s="37">
        <f t="shared" si="12"/>
        <v>1094000</v>
      </c>
      <c r="I42" s="127">
        <f t="shared" si="12"/>
        <v>0</v>
      </c>
      <c r="K42" s="70"/>
      <c r="L42" s="71"/>
    </row>
    <row r="43" spans="1:12" s="61" customFormat="1" ht="20.4" thickBot="1">
      <c r="A43" s="66" t="s">
        <v>98</v>
      </c>
      <c r="B43" s="67" t="s">
        <v>71</v>
      </c>
      <c r="C43" s="68" t="s">
        <v>100</v>
      </c>
      <c r="D43" s="69">
        <f>SUM(D39:D42)</f>
        <v>243918998</v>
      </c>
      <c r="E43" s="69">
        <f aca="true" t="shared" si="13" ref="E43:I43">SUM(E39:E42)</f>
        <v>0</v>
      </c>
      <c r="F43" s="69">
        <f t="shared" si="13"/>
        <v>0</v>
      </c>
      <c r="G43" s="69">
        <f t="shared" si="13"/>
        <v>0</v>
      </c>
      <c r="H43" s="69">
        <f t="shared" si="13"/>
        <v>243918998</v>
      </c>
      <c r="I43" s="128">
        <f t="shared" si="13"/>
        <v>0</v>
      </c>
      <c r="K43" s="70"/>
      <c r="L43" s="71"/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f>SUM(1:33!B46)</f>
        <v>8373666</v>
      </c>
      <c r="C46" s="75">
        <f>SUM(1:33!C46)</f>
        <v>1037962</v>
      </c>
      <c r="D46" s="76">
        <f>B46+C46</f>
        <v>9411628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f>SUM(1:33!B47)</f>
        <v>295609</v>
      </c>
      <c r="C47" s="75">
        <f>SUM(1:33!C47)</f>
        <v>0</v>
      </c>
      <c r="D47" s="76">
        <f aca="true" t="shared" si="14" ref="D47:D55">B47+C47</f>
        <v>295609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f>SUM(1:33!B48)</f>
        <v>11601098</v>
      </c>
      <c r="C48" s="75">
        <f>SUM(1:33!C48)</f>
        <v>1289009</v>
      </c>
      <c r="D48" s="76">
        <f t="shared" si="14"/>
        <v>12890107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f>SUM(1:33!B49)</f>
        <v>11099800</v>
      </c>
      <c r="C49" s="75">
        <f>SUM(1:33!C49)</f>
        <v>1233315</v>
      </c>
      <c r="D49" s="76">
        <f t="shared" si="14"/>
        <v>12333115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f>SUM(1:33!B50)</f>
        <v>1323880</v>
      </c>
      <c r="C50" s="75">
        <f>SUM(1:33!C50)</f>
        <v>0</v>
      </c>
      <c r="D50" s="76">
        <f t="shared" si="14"/>
        <v>1323880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f>SUM(1:33!B51)</f>
        <v>1951192</v>
      </c>
      <c r="C51" s="75">
        <f>SUM(1:33!C51)</f>
        <v>0</v>
      </c>
      <c r="D51" s="76">
        <f t="shared" si="14"/>
        <v>1951192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f>SUM(1:33!B52)</f>
        <v>672347</v>
      </c>
      <c r="C52" s="75">
        <f>SUM(1:33!C52)</f>
        <v>0</v>
      </c>
      <c r="D52" s="76">
        <f t="shared" si="14"/>
        <v>672347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f>SUM(1:33!B53)</f>
        <v>4255070</v>
      </c>
      <c r="C53" s="75">
        <f>SUM(1:33!C53)</f>
        <v>472788</v>
      </c>
      <c r="D53" s="76">
        <f t="shared" si="14"/>
        <v>4727858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f>SUM(1:33!B54)</f>
        <v>519001</v>
      </c>
      <c r="C54" s="75">
        <f>SUM(1:33!C54)</f>
        <v>0</v>
      </c>
      <c r="D54" s="76">
        <f t="shared" si="14"/>
        <v>519001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f>SUM(1:33!B55)</f>
        <v>106747</v>
      </c>
      <c r="C55" s="75">
        <f>SUM(1:33!C55)</f>
        <v>0</v>
      </c>
      <c r="D55" s="76">
        <f t="shared" si="14"/>
        <v>106747</v>
      </c>
      <c r="E55" s="73"/>
      <c r="F55" s="73"/>
      <c r="G55" s="73"/>
      <c r="H55" s="73"/>
      <c r="I55" s="74"/>
      <c r="K55" s="70"/>
      <c r="L55" s="71"/>
    </row>
    <row r="56" spans="1:9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ht="18">
      <c r="A58" s="87" t="s">
        <v>123</v>
      </c>
      <c r="D58" s="83"/>
      <c r="E58" s="83"/>
      <c r="F58" s="83"/>
      <c r="G58" s="84"/>
      <c r="H58" s="88">
        <f>SUM(1:33!H58)</f>
        <v>6460047.463179359</v>
      </c>
      <c r="I58" s="86"/>
    </row>
    <row r="59" spans="1:9" ht="18">
      <c r="A59" s="87" t="s">
        <v>124</v>
      </c>
      <c r="D59" s="83"/>
      <c r="E59" s="83"/>
      <c r="F59" s="83"/>
      <c r="G59" s="84"/>
      <c r="H59" s="88">
        <f>SUM(1:33!H59)</f>
        <v>47516320.09812245</v>
      </c>
      <c r="I59" s="86"/>
    </row>
    <row r="60" spans="1:9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ht="15">
      <c r="A61" s="82" t="s">
        <v>189</v>
      </c>
      <c r="G61" s="89"/>
      <c r="H61" s="90">
        <f>SUM(1:33!H61)</f>
        <v>4318570</v>
      </c>
      <c r="I61" s="91"/>
    </row>
    <row r="62" spans="1:9" ht="15">
      <c r="A62" s="82" t="s">
        <v>190</v>
      </c>
      <c r="G62" s="89"/>
      <c r="H62" s="90">
        <f>SUM(1:33!H62)</f>
        <v>6364879</v>
      </c>
      <c r="I62" s="91"/>
    </row>
    <row r="63" spans="1:9" ht="15">
      <c r="A63" s="82" t="s">
        <v>93</v>
      </c>
      <c r="F63" s="70"/>
      <c r="G63" s="92"/>
      <c r="H63" s="90">
        <f>SUM(1:33!H63)</f>
        <v>6829637</v>
      </c>
      <c r="I63" s="91"/>
    </row>
    <row r="64" spans="1:9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H67" s="90"/>
      <c r="I67" s="100"/>
    </row>
    <row r="68" spans="1:9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ht="15">
      <c r="A74" s="98"/>
      <c r="B74" s="98"/>
      <c r="C74" s="98"/>
      <c r="D74" s="98"/>
      <c r="E74" s="99"/>
      <c r="F74" s="99"/>
    </row>
    <row r="75" spans="1:4" ht="15">
      <c r="A75" s="3" t="s">
        <v>134</v>
      </c>
      <c r="B75" s="75"/>
      <c r="C75" s="75"/>
      <c r="D75" s="75"/>
    </row>
    <row r="76" ht="15">
      <c r="A76" s="3" t="s">
        <v>187</v>
      </c>
    </row>
    <row r="77" ht="15">
      <c r="A77" s="3" t="s">
        <v>188</v>
      </c>
    </row>
    <row r="78" ht="15">
      <c r="A78" s="3" t="s">
        <v>185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10546875" style="9" customWidth="1"/>
    <col min="3" max="3" width="18.77734375" style="9" bestFit="1" customWidth="1"/>
    <col min="4" max="4" width="14.55468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156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36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1512682</v>
      </c>
      <c r="E11" s="29">
        <v>0</v>
      </c>
      <c r="F11" s="29">
        <v>0</v>
      </c>
      <c r="G11" s="29">
        <v>0</v>
      </c>
      <c r="H11" s="30">
        <v>1512682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38153</v>
      </c>
      <c r="E12" s="37">
        <v>0</v>
      </c>
      <c r="F12" s="37">
        <v>0</v>
      </c>
      <c r="G12" s="37">
        <v>0</v>
      </c>
      <c r="H12" s="37">
        <v>38153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67256</v>
      </c>
      <c r="E13" s="37">
        <v>0</v>
      </c>
      <c r="F13" s="37">
        <v>0</v>
      </c>
      <c r="G13" s="37">
        <v>0</v>
      </c>
      <c r="H13" s="37">
        <v>67256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106482</v>
      </c>
      <c r="E14" s="37">
        <v>0</v>
      </c>
      <c r="F14" s="37">
        <v>0</v>
      </c>
      <c r="G14" s="37">
        <v>0</v>
      </c>
      <c r="H14" s="37">
        <v>106482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189722</v>
      </c>
      <c r="E15" s="37">
        <v>0</v>
      </c>
      <c r="F15" s="37">
        <v>0</v>
      </c>
      <c r="G15" s="37">
        <v>0</v>
      </c>
      <c r="H15" s="37">
        <v>189722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14594</v>
      </c>
      <c r="E16" s="37">
        <v>0</v>
      </c>
      <c r="F16" s="37">
        <v>0</v>
      </c>
      <c r="G16" s="37">
        <v>0</v>
      </c>
      <c r="H16" s="37">
        <v>14594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54026</v>
      </c>
      <c r="E17" s="37">
        <v>0</v>
      </c>
      <c r="F17" s="37">
        <v>0</v>
      </c>
      <c r="G17" s="37">
        <v>0</v>
      </c>
      <c r="H17" s="37">
        <v>54026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69322</v>
      </c>
      <c r="E18" s="37">
        <v>0</v>
      </c>
      <c r="F18" s="37">
        <v>0</v>
      </c>
      <c r="G18" s="37">
        <v>0</v>
      </c>
      <c r="H18" s="37">
        <v>69322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539555</v>
      </c>
      <c r="E19" s="43">
        <v>0</v>
      </c>
      <c r="F19" s="43">
        <v>0</v>
      </c>
      <c r="G19" s="43">
        <v>0</v>
      </c>
      <c r="H19" s="43">
        <v>539555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1940473</v>
      </c>
      <c r="E20" s="37">
        <v>0</v>
      </c>
      <c r="F20" s="37">
        <v>0</v>
      </c>
      <c r="G20" s="37">
        <v>0</v>
      </c>
      <c r="H20" s="37">
        <v>1940473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158865</v>
      </c>
      <c r="E21" s="37">
        <v>0</v>
      </c>
      <c r="F21" s="37">
        <v>0</v>
      </c>
      <c r="G21" s="37">
        <v>0</v>
      </c>
      <c r="H21" s="37">
        <v>158865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219936</v>
      </c>
      <c r="E22" s="37">
        <v>0</v>
      </c>
      <c r="F22" s="37">
        <v>0</v>
      </c>
      <c r="G22" s="37">
        <v>0</v>
      </c>
      <c r="H22" s="37">
        <v>219936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160034</v>
      </c>
      <c r="E23" s="37">
        <v>0</v>
      </c>
      <c r="F23" s="37">
        <v>0</v>
      </c>
      <c r="G23" s="37">
        <v>0</v>
      </c>
      <c r="H23" s="37">
        <v>160034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2479308</v>
      </c>
      <c r="E24" s="43">
        <v>0</v>
      </c>
      <c r="F24" s="43">
        <v>0</v>
      </c>
      <c r="G24" s="43">
        <v>0</v>
      </c>
      <c r="H24" s="43">
        <v>2479308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1790315</v>
      </c>
      <c r="E25" s="36">
        <v>0</v>
      </c>
      <c r="F25" s="36">
        <v>0</v>
      </c>
      <c r="G25" s="36">
        <v>0</v>
      </c>
      <c r="H25" s="37">
        <v>1790315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438181</v>
      </c>
      <c r="E26" s="36">
        <v>0</v>
      </c>
      <c r="F26" s="36">
        <v>0</v>
      </c>
      <c r="G26" s="36">
        <v>0</v>
      </c>
      <c r="H26" s="37">
        <v>438181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1598427</v>
      </c>
      <c r="E27" s="36">
        <v>0</v>
      </c>
      <c r="F27" s="36">
        <v>0</v>
      </c>
      <c r="G27" s="36">
        <v>0</v>
      </c>
      <c r="H27" s="37">
        <v>1598427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310706</v>
      </c>
      <c r="E28" s="36">
        <v>0</v>
      </c>
      <c r="F28" s="36">
        <v>0</v>
      </c>
      <c r="G28" s="36">
        <v>0</v>
      </c>
      <c r="H28" s="37">
        <v>310706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4137629</v>
      </c>
      <c r="E29" s="43">
        <v>0</v>
      </c>
      <c r="F29" s="43">
        <v>0</v>
      </c>
      <c r="G29" s="43">
        <v>0</v>
      </c>
      <c r="H29" s="43">
        <v>4137629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120131</v>
      </c>
      <c r="E30" s="36">
        <v>0</v>
      </c>
      <c r="F30" s="36">
        <v>0</v>
      </c>
      <c r="G30" s="36">
        <v>0</v>
      </c>
      <c r="H30" s="37">
        <v>120131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769703</v>
      </c>
      <c r="E31" s="36">
        <v>0</v>
      </c>
      <c r="F31" s="36">
        <v>0</v>
      </c>
      <c r="G31" s="36">
        <v>0</v>
      </c>
      <c r="H31" s="37">
        <v>769703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20989</v>
      </c>
      <c r="E32" s="36">
        <v>0</v>
      </c>
      <c r="F32" s="36">
        <v>0</v>
      </c>
      <c r="G32" s="36">
        <v>0</v>
      </c>
      <c r="H32" s="37">
        <v>20989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680529</v>
      </c>
      <c r="E33" s="47">
        <v>0</v>
      </c>
      <c r="F33" s="47">
        <v>0</v>
      </c>
      <c r="G33" s="47">
        <v>0</v>
      </c>
      <c r="H33" s="47">
        <v>680529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185619</v>
      </c>
      <c r="E34" s="36">
        <v>0</v>
      </c>
      <c r="F34" s="36">
        <v>0</v>
      </c>
      <c r="G34" s="36">
        <v>0</v>
      </c>
      <c r="H34" s="36">
        <v>185619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213439</v>
      </c>
      <c r="E35" s="36">
        <v>0</v>
      </c>
      <c r="F35" s="36">
        <v>0</v>
      </c>
      <c r="G35" s="36">
        <v>0</v>
      </c>
      <c r="H35" s="36">
        <v>213439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196923</v>
      </c>
      <c r="E36" s="36">
        <v>0</v>
      </c>
      <c r="F36" s="36">
        <v>0</v>
      </c>
      <c r="G36" s="36">
        <v>0</v>
      </c>
      <c r="H36" s="36">
        <v>196923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84548</v>
      </c>
      <c r="E37" s="53">
        <v>0</v>
      </c>
      <c r="F37" s="53">
        <v>0</v>
      </c>
      <c r="G37" s="53">
        <v>0</v>
      </c>
      <c r="H37" s="53">
        <v>84548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7410971</v>
      </c>
      <c r="E39" s="37">
        <v>0</v>
      </c>
      <c r="F39" s="37">
        <v>0</v>
      </c>
      <c r="G39" s="37">
        <v>0</v>
      </c>
      <c r="H39" s="37">
        <v>7410971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2880935</v>
      </c>
      <c r="E40" s="37">
        <v>0</v>
      </c>
      <c r="F40" s="37">
        <v>0</v>
      </c>
      <c r="G40" s="37">
        <v>0</v>
      </c>
      <c r="H40" s="37">
        <v>2880935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14594</v>
      </c>
      <c r="E41" s="37">
        <v>0</v>
      </c>
      <c r="F41" s="37">
        <v>0</v>
      </c>
      <c r="G41" s="37">
        <v>0</v>
      </c>
      <c r="H41" s="37">
        <v>14594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54026</v>
      </c>
      <c r="E42" s="37">
        <v>0</v>
      </c>
      <c r="F42" s="37">
        <v>0</v>
      </c>
      <c r="G42" s="37">
        <v>0</v>
      </c>
      <c r="H42" s="37">
        <v>54026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10360526</v>
      </c>
      <c r="E43" s="69">
        <v>0</v>
      </c>
      <c r="F43" s="69">
        <v>0</v>
      </c>
      <c r="G43" s="69">
        <v>0</v>
      </c>
      <c r="H43" s="69">
        <v>10360526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378171</v>
      </c>
      <c r="C46" s="75">
        <v>46405</v>
      </c>
      <c r="D46" s="76">
        <v>424576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9538</v>
      </c>
      <c r="C47" s="75">
        <v>0</v>
      </c>
      <c r="D47" s="76">
        <v>9538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523928</v>
      </c>
      <c r="C48" s="75">
        <v>57629</v>
      </c>
      <c r="D48" s="76">
        <v>581557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501288</v>
      </c>
      <c r="C49" s="75">
        <v>55138</v>
      </c>
      <c r="D49" s="76">
        <v>556426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39848</v>
      </c>
      <c r="C50" s="75">
        <v>0</v>
      </c>
      <c r="D50" s="76">
        <v>39848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77366</v>
      </c>
      <c r="C51" s="75">
        <v>0</v>
      </c>
      <c r="D51" s="76">
        <v>77366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30033</v>
      </c>
      <c r="C52" s="75">
        <v>0</v>
      </c>
      <c r="D52" s="76">
        <v>30033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192426</v>
      </c>
      <c r="C53" s="75">
        <v>21137</v>
      </c>
      <c r="D53" s="76">
        <v>213563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16747</v>
      </c>
      <c r="C54" s="75">
        <v>0</v>
      </c>
      <c r="D54" s="76">
        <v>16747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4827</v>
      </c>
      <c r="C55" s="75">
        <v>0</v>
      </c>
      <c r="D55" s="76">
        <v>4827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243226.68722827785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1863742.6395675524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129988</v>
      </c>
      <c r="I61" s="91"/>
    </row>
    <row r="62" spans="1:9" s="3" customFormat="1" ht="15">
      <c r="A62" s="82" t="s">
        <v>190</v>
      </c>
      <c r="G62" s="89"/>
      <c r="H62" s="90">
        <v>252371</v>
      </c>
      <c r="I62" s="91"/>
    </row>
    <row r="63" spans="1:9" s="3" customFormat="1" ht="15">
      <c r="A63" s="82" t="s">
        <v>93</v>
      </c>
      <c r="F63" s="70"/>
      <c r="G63" s="92"/>
      <c r="H63" s="90">
        <v>308439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0.77734375" style="9" customWidth="1"/>
    <col min="3" max="3" width="18.77734375" style="9" bestFit="1" customWidth="1"/>
    <col min="4" max="4" width="14.77734375" style="9" customWidth="1"/>
    <col min="5" max="5" width="14.886718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157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54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1591294</v>
      </c>
      <c r="E11" s="29">
        <v>0</v>
      </c>
      <c r="F11" s="29">
        <v>0</v>
      </c>
      <c r="G11" s="29">
        <v>0</v>
      </c>
      <c r="H11" s="30">
        <v>1591294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38138</v>
      </c>
      <c r="E12" s="37">
        <v>0</v>
      </c>
      <c r="F12" s="37">
        <v>0</v>
      </c>
      <c r="G12" s="37">
        <v>0</v>
      </c>
      <c r="H12" s="37">
        <v>38138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67230</v>
      </c>
      <c r="E13" s="37">
        <v>0</v>
      </c>
      <c r="F13" s="37">
        <v>0</v>
      </c>
      <c r="G13" s="37">
        <v>0</v>
      </c>
      <c r="H13" s="37">
        <v>67230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106441</v>
      </c>
      <c r="E14" s="37">
        <v>0</v>
      </c>
      <c r="F14" s="37">
        <v>0</v>
      </c>
      <c r="G14" s="37">
        <v>0</v>
      </c>
      <c r="H14" s="37">
        <v>106441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189584</v>
      </c>
      <c r="E15" s="37">
        <v>0</v>
      </c>
      <c r="F15" s="37">
        <v>0</v>
      </c>
      <c r="G15" s="37">
        <v>0</v>
      </c>
      <c r="H15" s="37">
        <v>189584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14583</v>
      </c>
      <c r="E16" s="37">
        <v>0</v>
      </c>
      <c r="F16" s="37">
        <v>0</v>
      </c>
      <c r="G16" s="37">
        <v>0</v>
      </c>
      <c r="H16" s="37">
        <v>14583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48544</v>
      </c>
      <c r="E17" s="37">
        <v>0</v>
      </c>
      <c r="F17" s="37">
        <v>0</v>
      </c>
      <c r="G17" s="37">
        <v>0</v>
      </c>
      <c r="H17" s="37">
        <v>48544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69271</v>
      </c>
      <c r="E18" s="37">
        <v>0</v>
      </c>
      <c r="F18" s="37">
        <v>0</v>
      </c>
      <c r="G18" s="37">
        <v>0</v>
      </c>
      <c r="H18" s="37">
        <v>69271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533791</v>
      </c>
      <c r="E19" s="43">
        <v>0</v>
      </c>
      <c r="F19" s="43">
        <v>0</v>
      </c>
      <c r="G19" s="43">
        <v>0</v>
      </c>
      <c r="H19" s="43">
        <v>533791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2041316</v>
      </c>
      <c r="E20" s="37">
        <v>0</v>
      </c>
      <c r="F20" s="37">
        <v>0</v>
      </c>
      <c r="G20" s="37">
        <v>0</v>
      </c>
      <c r="H20" s="37">
        <v>2041316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167712</v>
      </c>
      <c r="E21" s="37">
        <v>0</v>
      </c>
      <c r="F21" s="37">
        <v>0</v>
      </c>
      <c r="G21" s="37">
        <v>0</v>
      </c>
      <c r="H21" s="37">
        <v>167712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233122</v>
      </c>
      <c r="E22" s="37">
        <v>0</v>
      </c>
      <c r="F22" s="37">
        <v>0</v>
      </c>
      <c r="G22" s="37">
        <v>0</v>
      </c>
      <c r="H22" s="37">
        <v>233122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1187591</v>
      </c>
      <c r="E23" s="37">
        <v>0</v>
      </c>
      <c r="F23" s="37">
        <v>0</v>
      </c>
      <c r="G23" s="37">
        <v>0</v>
      </c>
      <c r="H23" s="37">
        <v>1187591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3629741</v>
      </c>
      <c r="E24" s="43">
        <v>0</v>
      </c>
      <c r="F24" s="43">
        <v>0</v>
      </c>
      <c r="G24" s="43">
        <v>0</v>
      </c>
      <c r="H24" s="43">
        <v>3629741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1883355</v>
      </c>
      <c r="E25" s="36">
        <v>0</v>
      </c>
      <c r="F25" s="36">
        <v>0</v>
      </c>
      <c r="G25" s="36">
        <v>0</v>
      </c>
      <c r="H25" s="37">
        <v>1883355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467690</v>
      </c>
      <c r="E26" s="36">
        <v>0</v>
      </c>
      <c r="F26" s="36">
        <v>0</v>
      </c>
      <c r="G26" s="36">
        <v>0</v>
      </c>
      <c r="H26" s="37">
        <v>467690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1714312</v>
      </c>
      <c r="E27" s="36">
        <v>0</v>
      </c>
      <c r="F27" s="36">
        <v>0</v>
      </c>
      <c r="G27" s="36">
        <v>0</v>
      </c>
      <c r="H27" s="37">
        <v>1714312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374571</v>
      </c>
      <c r="E28" s="36">
        <v>0</v>
      </c>
      <c r="F28" s="36">
        <v>0</v>
      </c>
      <c r="G28" s="36">
        <v>0</v>
      </c>
      <c r="H28" s="37">
        <v>374571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4439928</v>
      </c>
      <c r="E29" s="43">
        <v>0</v>
      </c>
      <c r="F29" s="43">
        <v>0</v>
      </c>
      <c r="G29" s="43">
        <v>0</v>
      </c>
      <c r="H29" s="43">
        <v>4439928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126127</v>
      </c>
      <c r="E30" s="36">
        <v>0</v>
      </c>
      <c r="F30" s="36">
        <v>0</v>
      </c>
      <c r="G30" s="36">
        <v>0</v>
      </c>
      <c r="H30" s="37">
        <v>126127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809703</v>
      </c>
      <c r="E31" s="36">
        <v>0</v>
      </c>
      <c r="F31" s="36">
        <v>0</v>
      </c>
      <c r="G31" s="36">
        <v>0</v>
      </c>
      <c r="H31" s="37">
        <v>809703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22079</v>
      </c>
      <c r="E32" s="36">
        <v>0</v>
      </c>
      <c r="F32" s="36">
        <v>0</v>
      </c>
      <c r="G32" s="36">
        <v>0</v>
      </c>
      <c r="H32" s="37">
        <v>22079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722357</v>
      </c>
      <c r="E33" s="47">
        <v>0</v>
      </c>
      <c r="F33" s="47">
        <v>0</v>
      </c>
      <c r="G33" s="47">
        <v>0</v>
      </c>
      <c r="H33" s="47">
        <v>722357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197027</v>
      </c>
      <c r="E34" s="36">
        <v>0</v>
      </c>
      <c r="F34" s="36">
        <v>0</v>
      </c>
      <c r="G34" s="36">
        <v>0</v>
      </c>
      <c r="H34" s="36">
        <v>197027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226558</v>
      </c>
      <c r="E35" s="36">
        <v>0</v>
      </c>
      <c r="F35" s="36">
        <v>0</v>
      </c>
      <c r="G35" s="36">
        <v>0</v>
      </c>
      <c r="H35" s="36">
        <v>226558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209027</v>
      </c>
      <c r="E36" s="36">
        <v>0</v>
      </c>
      <c r="F36" s="36">
        <v>0</v>
      </c>
      <c r="G36" s="36">
        <v>0</v>
      </c>
      <c r="H36" s="36">
        <v>209027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89745</v>
      </c>
      <c r="E37" s="53">
        <v>0</v>
      </c>
      <c r="F37" s="53">
        <v>0</v>
      </c>
      <c r="G37" s="53">
        <v>0</v>
      </c>
      <c r="H37" s="53">
        <v>89745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8863761</v>
      </c>
      <c r="E39" s="37">
        <v>0</v>
      </c>
      <c r="F39" s="37">
        <v>0</v>
      </c>
      <c r="G39" s="37">
        <v>0</v>
      </c>
      <c r="H39" s="37">
        <v>8863761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3048132</v>
      </c>
      <c r="E40" s="37">
        <v>0</v>
      </c>
      <c r="F40" s="37">
        <v>0</v>
      </c>
      <c r="G40" s="37">
        <v>0</v>
      </c>
      <c r="H40" s="37">
        <v>3048132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14583</v>
      </c>
      <c r="E41" s="37">
        <v>0</v>
      </c>
      <c r="F41" s="37">
        <v>0</v>
      </c>
      <c r="G41" s="37">
        <v>0</v>
      </c>
      <c r="H41" s="37">
        <v>14583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48544</v>
      </c>
      <c r="E42" s="37">
        <v>0</v>
      </c>
      <c r="F42" s="37">
        <v>0</v>
      </c>
      <c r="G42" s="37">
        <v>0</v>
      </c>
      <c r="H42" s="37">
        <v>48544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11975020</v>
      </c>
      <c r="E43" s="69">
        <v>0</v>
      </c>
      <c r="F43" s="69">
        <v>0</v>
      </c>
      <c r="G43" s="69">
        <v>0</v>
      </c>
      <c r="H43" s="69">
        <v>11975020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397824</v>
      </c>
      <c r="C46" s="75">
        <v>49257</v>
      </c>
      <c r="D46" s="76">
        <v>447081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9535</v>
      </c>
      <c r="C47" s="75">
        <v>0</v>
      </c>
      <c r="D47" s="76">
        <v>9535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551155</v>
      </c>
      <c r="C48" s="75">
        <v>61171</v>
      </c>
      <c r="D48" s="76">
        <v>612326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527339</v>
      </c>
      <c r="C49" s="75">
        <v>58528</v>
      </c>
      <c r="D49" s="76">
        <v>585867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295710</v>
      </c>
      <c r="C50" s="75">
        <v>0</v>
      </c>
      <c r="D50" s="76">
        <v>295710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93268</v>
      </c>
      <c r="C51" s="75">
        <v>0</v>
      </c>
      <c r="D51" s="76">
        <v>93268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31532</v>
      </c>
      <c r="C52" s="75">
        <v>0</v>
      </c>
      <c r="D52" s="76">
        <v>31532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202426</v>
      </c>
      <c r="C53" s="75">
        <v>22436</v>
      </c>
      <c r="D53" s="76">
        <v>224862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16740</v>
      </c>
      <c r="C54" s="75">
        <v>0</v>
      </c>
      <c r="D54" s="76">
        <v>16740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5078</v>
      </c>
      <c r="C55" s="75">
        <v>0</v>
      </c>
      <c r="D55" s="76">
        <v>5078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258214.535779672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2000153.3800118524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964621</v>
      </c>
      <c r="I61" s="91"/>
    </row>
    <row r="62" spans="1:9" s="3" customFormat="1" ht="15">
      <c r="A62" s="82" t="s">
        <v>190</v>
      </c>
      <c r="G62" s="89"/>
      <c r="H62" s="90">
        <v>304245</v>
      </c>
      <c r="I62" s="91"/>
    </row>
    <row r="63" spans="1:9" s="3" customFormat="1" ht="15">
      <c r="A63" s="82" t="s">
        <v>93</v>
      </c>
      <c r="F63" s="70"/>
      <c r="G63" s="92"/>
      <c r="H63" s="90">
        <v>324469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21484375" style="9" customWidth="1"/>
    <col min="3" max="3" width="18.77734375" style="9" bestFit="1" customWidth="1"/>
    <col min="4" max="4" width="15.99609375" style="9" customWidth="1"/>
    <col min="5" max="5" width="15.445312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158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19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604811</v>
      </c>
      <c r="E11" s="29">
        <v>0</v>
      </c>
      <c r="F11" s="29">
        <v>0</v>
      </c>
      <c r="G11" s="29">
        <v>0</v>
      </c>
      <c r="H11" s="30">
        <v>604811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26886</v>
      </c>
      <c r="E12" s="37">
        <v>0</v>
      </c>
      <c r="F12" s="37">
        <v>0</v>
      </c>
      <c r="G12" s="37">
        <v>0</v>
      </c>
      <c r="H12" s="37">
        <v>26886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47394</v>
      </c>
      <c r="E13" s="37">
        <v>0</v>
      </c>
      <c r="F13" s="37">
        <v>0</v>
      </c>
      <c r="G13" s="37">
        <v>0</v>
      </c>
      <c r="H13" s="37">
        <v>47394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75035</v>
      </c>
      <c r="E14" s="37">
        <v>0</v>
      </c>
      <c r="F14" s="37">
        <v>0</v>
      </c>
      <c r="G14" s="37">
        <v>0</v>
      </c>
      <c r="H14" s="37">
        <v>75035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83617</v>
      </c>
      <c r="E15" s="37">
        <v>0</v>
      </c>
      <c r="F15" s="37">
        <v>0</v>
      </c>
      <c r="G15" s="37">
        <v>0</v>
      </c>
      <c r="H15" s="37">
        <v>83617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6432</v>
      </c>
      <c r="E16" s="37">
        <v>0</v>
      </c>
      <c r="F16" s="37">
        <v>0</v>
      </c>
      <c r="G16" s="37">
        <v>0</v>
      </c>
      <c r="H16" s="37">
        <v>6432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25478</v>
      </c>
      <c r="E17" s="37">
        <v>0</v>
      </c>
      <c r="F17" s="37">
        <v>0</v>
      </c>
      <c r="G17" s="37">
        <v>0</v>
      </c>
      <c r="H17" s="37">
        <v>25478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30553</v>
      </c>
      <c r="E18" s="37">
        <v>0</v>
      </c>
      <c r="F18" s="37">
        <v>0</v>
      </c>
      <c r="G18" s="37">
        <v>0</v>
      </c>
      <c r="H18" s="37">
        <v>30553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295395</v>
      </c>
      <c r="E19" s="43">
        <v>0</v>
      </c>
      <c r="F19" s="43">
        <v>0</v>
      </c>
      <c r="G19" s="43">
        <v>0</v>
      </c>
      <c r="H19" s="43">
        <v>295395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775853</v>
      </c>
      <c r="E20" s="37">
        <v>0</v>
      </c>
      <c r="F20" s="37">
        <v>0</v>
      </c>
      <c r="G20" s="37">
        <v>0</v>
      </c>
      <c r="H20" s="37">
        <v>775853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63630</v>
      </c>
      <c r="E21" s="37">
        <v>0</v>
      </c>
      <c r="F21" s="37">
        <v>0</v>
      </c>
      <c r="G21" s="37">
        <v>0</v>
      </c>
      <c r="H21" s="37">
        <v>63630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118459</v>
      </c>
      <c r="E22" s="37">
        <v>0</v>
      </c>
      <c r="F22" s="37">
        <v>0</v>
      </c>
      <c r="G22" s="37">
        <v>0</v>
      </c>
      <c r="H22" s="37">
        <v>118459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173292</v>
      </c>
      <c r="E23" s="37">
        <v>0</v>
      </c>
      <c r="F23" s="37">
        <v>0</v>
      </c>
      <c r="G23" s="37">
        <v>0</v>
      </c>
      <c r="H23" s="37">
        <v>173292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1131234</v>
      </c>
      <c r="E24" s="43">
        <v>0</v>
      </c>
      <c r="F24" s="43">
        <v>0</v>
      </c>
      <c r="G24" s="43">
        <v>0</v>
      </c>
      <c r="H24" s="43">
        <v>1131234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715816</v>
      </c>
      <c r="E25" s="36">
        <v>0</v>
      </c>
      <c r="F25" s="36">
        <v>0</v>
      </c>
      <c r="G25" s="36">
        <v>0</v>
      </c>
      <c r="H25" s="37">
        <v>715816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176464</v>
      </c>
      <c r="E26" s="36">
        <v>0</v>
      </c>
      <c r="F26" s="36">
        <v>0</v>
      </c>
      <c r="G26" s="36">
        <v>0</v>
      </c>
      <c r="H26" s="37">
        <v>176464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706567</v>
      </c>
      <c r="E27" s="36">
        <v>0</v>
      </c>
      <c r="F27" s="36">
        <v>0</v>
      </c>
      <c r="G27" s="36">
        <v>0</v>
      </c>
      <c r="H27" s="37">
        <v>706567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135011</v>
      </c>
      <c r="E28" s="36">
        <v>0</v>
      </c>
      <c r="F28" s="36">
        <v>0</v>
      </c>
      <c r="G28" s="36">
        <v>0</v>
      </c>
      <c r="H28" s="37">
        <v>135011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1733858</v>
      </c>
      <c r="E29" s="43">
        <v>0</v>
      </c>
      <c r="F29" s="43">
        <v>0</v>
      </c>
      <c r="G29" s="43">
        <v>0</v>
      </c>
      <c r="H29" s="43">
        <v>1733858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48617</v>
      </c>
      <c r="E30" s="36">
        <v>0</v>
      </c>
      <c r="F30" s="36">
        <v>0</v>
      </c>
      <c r="G30" s="36">
        <v>0</v>
      </c>
      <c r="H30" s="37">
        <v>48617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307748</v>
      </c>
      <c r="E31" s="36">
        <v>0</v>
      </c>
      <c r="F31" s="36">
        <v>0</v>
      </c>
      <c r="G31" s="36">
        <v>0</v>
      </c>
      <c r="H31" s="37">
        <v>307748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8392</v>
      </c>
      <c r="E32" s="36">
        <v>0</v>
      </c>
      <c r="F32" s="36">
        <v>0</v>
      </c>
      <c r="G32" s="36">
        <v>0</v>
      </c>
      <c r="H32" s="37">
        <v>8392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282532</v>
      </c>
      <c r="E33" s="47">
        <v>0</v>
      </c>
      <c r="F33" s="47">
        <v>0</v>
      </c>
      <c r="G33" s="47">
        <v>0</v>
      </c>
      <c r="H33" s="47">
        <v>282532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77061</v>
      </c>
      <c r="E34" s="36">
        <v>0</v>
      </c>
      <c r="F34" s="36">
        <v>0</v>
      </c>
      <c r="G34" s="36">
        <v>0</v>
      </c>
      <c r="H34" s="36">
        <v>77061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88613</v>
      </c>
      <c r="E35" s="36">
        <v>0</v>
      </c>
      <c r="F35" s="36">
        <v>0</v>
      </c>
      <c r="G35" s="36">
        <v>0</v>
      </c>
      <c r="H35" s="36">
        <v>88613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81756</v>
      </c>
      <c r="E36" s="36">
        <v>0</v>
      </c>
      <c r="F36" s="36">
        <v>0</v>
      </c>
      <c r="G36" s="36">
        <v>0</v>
      </c>
      <c r="H36" s="36">
        <v>81756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35102</v>
      </c>
      <c r="E37" s="53">
        <v>0</v>
      </c>
      <c r="F37" s="53">
        <v>0</v>
      </c>
      <c r="G37" s="53">
        <v>0</v>
      </c>
      <c r="H37" s="53">
        <v>35102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3126352</v>
      </c>
      <c r="E39" s="37">
        <v>0</v>
      </c>
      <c r="F39" s="37">
        <v>0</v>
      </c>
      <c r="G39" s="37">
        <v>0</v>
      </c>
      <c r="H39" s="37">
        <v>3126352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1354325</v>
      </c>
      <c r="E40" s="37">
        <v>0</v>
      </c>
      <c r="F40" s="37">
        <v>0</v>
      </c>
      <c r="G40" s="37">
        <v>0</v>
      </c>
      <c r="H40" s="37">
        <v>1354325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6432</v>
      </c>
      <c r="E41" s="37">
        <v>0</v>
      </c>
      <c r="F41" s="37">
        <v>0</v>
      </c>
      <c r="G41" s="37">
        <v>0</v>
      </c>
      <c r="H41" s="37">
        <v>6432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25478</v>
      </c>
      <c r="E42" s="37">
        <v>0</v>
      </c>
      <c r="F42" s="37">
        <v>0</v>
      </c>
      <c r="G42" s="37">
        <v>0</v>
      </c>
      <c r="H42" s="37">
        <v>25478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4512587</v>
      </c>
      <c r="E43" s="69">
        <v>0</v>
      </c>
      <c r="F43" s="69">
        <v>0</v>
      </c>
      <c r="G43" s="69">
        <v>0</v>
      </c>
      <c r="H43" s="69">
        <v>4512587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151203</v>
      </c>
      <c r="C46" s="75">
        <v>19265</v>
      </c>
      <c r="D46" s="76">
        <v>170468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6722</v>
      </c>
      <c r="C47" s="75">
        <v>0</v>
      </c>
      <c r="D47" s="76">
        <v>6722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209480</v>
      </c>
      <c r="C48" s="75">
        <v>23926</v>
      </c>
      <c r="D48" s="76">
        <v>233406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200428</v>
      </c>
      <c r="C49" s="75">
        <v>22892</v>
      </c>
      <c r="D49" s="76">
        <v>223320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43150</v>
      </c>
      <c r="C50" s="75">
        <v>0</v>
      </c>
      <c r="D50" s="76">
        <v>43150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33618</v>
      </c>
      <c r="C51" s="75">
        <v>0</v>
      </c>
      <c r="D51" s="76">
        <v>33618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12154</v>
      </c>
      <c r="C52" s="75">
        <v>0</v>
      </c>
      <c r="D52" s="76">
        <v>12154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76937</v>
      </c>
      <c r="C53" s="75">
        <v>8776</v>
      </c>
      <c r="D53" s="76">
        <v>85713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11801</v>
      </c>
      <c r="C54" s="75">
        <v>0</v>
      </c>
      <c r="D54" s="76">
        <v>11801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1930</v>
      </c>
      <c r="C55" s="75">
        <v>0</v>
      </c>
      <c r="D55" s="76">
        <v>1930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127882.50359763217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813914.750603827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140757</v>
      </c>
      <c r="I61" s="91"/>
    </row>
    <row r="62" spans="1:9" s="3" customFormat="1" ht="15">
      <c r="A62" s="82" t="s">
        <v>190</v>
      </c>
      <c r="G62" s="89"/>
      <c r="H62" s="90">
        <v>109662</v>
      </c>
      <c r="I62" s="91"/>
    </row>
    <row r="63" spans="1:9" s="3" customFormat="1" ht="15">
      <c r="A63" s="82" t="s">
        <v>93</v>
      </c>
      <c r="F63" s="70"/>
      <c r="G63" s="92"/>
      <c r="H63" s="90">
        <v>123322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3359375" style="9" customWidth="1"/>
    <col min="3" max="3" width="18.77734375" style="9" bestFit="1" customWidth="1"/>
    <col min="4" max="4" width="14.99609375" style="9" customWidth="1"/>
    <col min="5" max="5" width="15.664062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159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3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287547</v>
      </c>
      <c r="E11" s="29">
        <v>0</v>
      </c>
      <c r="F11" s="29">
        <v>0</v>
      </c>
      <c r="G11" s="29">
        <v>0</v>
      </c>
      <c r="H11" s="30">
        <v>287547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21311</v>
      </c>
      <c r="E12" s="37">
        <v>0</v>
      </c>
      <c r="F12" s="37">
        <v>0</v>
      </c>
      <c r="G12" s="37">
        <v>0</v>
      </c>
      <c r="H12" s="37">
        <v>21311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37568</v>
      </c>
      <c r="E13" s="37">
        <v>0</v>
      </c>
      <c r="F13" s="37">
        <v>0</v>
      </c>
      <c r="G13" s="37">
        <v>0</v>
      </c>
      <c r="H13" s="37">
        <v>37568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59478</v>
      </c>
      <c r="E14" s="37">
        <v>0</v>
      </c>
      <c r="F14" s="37">
        <v>0</v>
      </c>
      <c r="G14" s="37">
        <v>0</v>
      </c>
      <c r="H14" s="37">
        <v>59478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31127</v>
      </c>
      <c r="E15" s="37">
        <v>0</v>
      </c>
      <c r="F15" s="37">
        <v>0</v>
      </c>
      <c r="G15" s="37">
        <v>0</v>
      </c>
      <c r="H15" s="37">
        <v>31127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2394</v>
      </c>
      <c r="E16" s="37">
        <v>0</v>
      </c>
      <c r="F16" s="37">
        <v>0</v>
      </c>
      <c r="G16" s="37">
        <v>0</v>
      </c>
      <c r="H16" s="37">
        <v>2394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5576</v>
      </c>
      <c r="E17" s="37">
        <v>0</v>
      </c>
      <c r="F17" s="37">
        <v>0</v>
      </c>
      <c r="G17" s="37">
        <v>0</v>
      </c>
      <c r="H17" s="37">
        <v>5576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11373</v>
      </c>
      <c r="E18" s="37">
        <v>0</v>
      </c>
      <c r="F18" s="37">
        <v>0</v>
      </c>
      <c r="G18" s="37">
        <v>0</v>
      </c>
      <c r="H18" s="37">
        <v>11373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168827</v>
      </c>
      <c r="E19" s="43">
        <v>0</v>
      </c>
      <c r="F19" s="43">
        <v>0</v>
      </c>
      <c r="G19" s="43">
        <v>0</v>
      </c>
      <c r="H19" s="43">
        <v>168827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368866</v>
      </c>
      <c r="E20" s="37">
        <v>0</v>
      </c>
      <c r="F20" s="37">
        <v>0</v>
      </c>
      <c r="G20" s="37">
        <v>0</v>
      </c>
      <c r="H20" s="37">
        <v>368866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30250</v>
      </c>
      <c r="E21" s="37">
        <v>0</v>
      </c>
      <c r="F21" s="37">
        <v>0</v>
      </c>
      <c r="G21" s="37">
        <v>0</v>
      </c>
      <c r="H21" s="37">
        <v>30250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82276</v>
      </c>
      <c r="E22" s="37">
        <v>0</v>
      </c>
      <c r="F22" s="37">
        <v>0</v>
      </c>
      <c r="G22" s="37">
        <v>0</v>
      </c>
      <c r="H22" s="37">
        <v>82276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42971</v>
      </c>
      <c r="E23" s="37">
        <v>0</v>
      </c>
      <c r="F23" s="37">
        <v>0</v>
      </c>
      <c r="G23" s="37">
        <v>0</v>
      </c>
      <c r="H23" s="37">
        <v>42971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524363</v>
      </c>
      <c r="E24" s="43">
        <v>0</v>
      </c>
      <c r="F24" s="43">
        <v>0</v>
      </c>
      <c r="G24" s="43">
        <v>0</v>
      </c>
      <c r="H24" s="43">
        <v>524363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340322</v>
      </c>
      <c r="E25" s="36">
        <v>0</v>
      </c>
      <c r="F25" s="36">
        <v>0</v>
      </c>
      <c r="G25" s="36">
        <v>0</v>
      </c>
      <c r="H25" s="37">
        <v>340322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83882</v>
      </c>
      <c r="E26" s="36">
        <v>0</v>
      </c>
      <c r="F26" s="36">
        <v>0</v>
      </c>
      <c r="G26" s="36">
        <v>0</v>
      </c>
      <c r="H26" s="37">
        <v>83882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388561</v>
      </c>
      <c r="E27" s="36">
        <v>0</v>
      </c>
      <c r="F27" s="36">
        <v>0</v>
      </c>
      <c r="G27" s="36">
        <v>0</v>
      </c>
      <c r="H27" s="37">
        <v>388561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51678</v>
      </c>
      <c r="E28" s="36">
        <v>0</v>
      </c>
      <c r="F28" s="36">
        <v>0</v>
      </c>
      <c r="G28" s="36">
        <v>0</v>
      </c>
      <c r="H28" s="37">
        <v>51678</v>
      </c>
      <c r="I28" s="38">
        <v>0</v>
      </c>
      <c r="K28" s="32"/>
      <c r="L28" s="33"/>
    </row>
    <row r="29" spans="1:11" ht="18.75" customHeight="1">
      <c r="A29" s="40" t="s">
        <v>65</v>
      </c>
      <c r="B29" s="41" t="s">
        <v>16</v>
      </c>
      <c r="C29" s="42" t="s">
        <v>100</v>
      </c>
      <c r="D29" s="43">
        <v>864443</v>
      </c>
      <c r="E29" s="43">
        <v>0</v>
      </c>
      <c r="F29" s="43">
        <v>0</v>
      </c>
      <c r="G29" s="43">
        <v>0</v>
      </c>
      <c r="H29" s="43">
        <v>864443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21488</v>
      </c>
      <c r="E30" s="36">
        <v>0</v>
      </c>
      <c r="F30" s="36">
        <v>0</v>
      </c>
      <c r="G30" s="36">
        <v>0</v>
      </c>
      <c r="H30" s="37">
        <v>21488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146313</v>
      </c>
      <c r="E31" s="36">
        <v>0</v>
      </c>
      <c r="F31" s="36">
        <v>0</v>
      </c>
      <c r="G31" s="36">
        <v>0</v>
      </c>
      <c r="H31" s="37">
        <v>146313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3990</v>
      </c>
      <c r="E32" s="36">
        <v>0</v>
      </c>
      <c r="F32" s="36">
        <v>0</v>
      </c>
      <c r="G32" s="36">
        <v>0</v>
      </c>
      <c r="H32" s="37">
        <v>3990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142462</v>
      </c>
      <c r="E33" s="47">
        <v>0</v>
      </c>
      <c r="F33" s="47">
        <v>0</v>
      </c>
      <c r="G33" s="47">
        <v>0</v>
      </c>
      <c r="H33" s="47">
        <v>142462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38858</v>
      </c>
      <c r="E34" s="36">
        <v>0</v>
      </c>
      <c r="F34" s="36">
        <v>0</v>
      </c>
      <c r="G34" s="36">
        <v>0</v>
      </c>
      <c r="H34" s="36">
        <v>38858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44681</v>
      </c>
      <c r="E35" s="36">
        <v>0</v>
      </c>
      <c r="F35" s="36">
        <v>0</v>
      </c>
      <c r="G35" s="36">
        <v>0</v>
      </c>
      <c r="H35" s="36">
        <v>44681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41224</v>
      </c>
      <c r="E36" s="36">
        <v>0</v>
      </c>
      <c r="F36" s="36">
        <v>0</v>
      </c>
      <c r="G36" s="36">
        <v>0</v>
      </c>
      <c r="H36" s="36">
        <v>41224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17699</v>
      </c>
      <c r="E37" s="53">
        <v>0</v>
      </c>
      <c r="F37" s="53">
        <v>0</v>
      </c>
      <c r="G37" s="53">
        <v>0</v>
      </c>
      <c r="H37" s="53">
        <v>17699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1464516</v>
      </c>
      <c r="E39" s="37">
        <v>0</v>
      </c>
      <c r="F39" s="37">
        <v>0</v>
      </c>
      <c r="G39" s="37">
        <v>0</v>
      </c>
      <c r="H39" s="37">
        <v>1464516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786947</v>
      </c>
      <c r="E40" s="37">
        <v>0</v>
      </c>
      <c r="F40" s="37">
        <v>0</v>
      </c>
      <c r="G40" s="37">
        <v>0</v>
      </c>
      <c r="H40" s="37">
        <v>786947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2394</v>
      </c>
      <c r="E41" s="37">
        <v>0</v>
      </c>
      <c r="F41" s="37">
        <v>0</v>
      </c>
      <c r="G41" s="37">
        <v>0</v>
      </c>
      <c r="H41" s="37">
        <v>2394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5576</v>
      </c>
      <c r="E42" s="37">
        <v>0</v>
      </c>
      <c r="F42" s="37">
        <v>0</v>
      </c>
      <c r="G42" s="37">
        <v>0</v>
      </c>
      <c r="H42" s="37">
        <v>5576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2259433</v>
      </c>
      <c r="E43" s="69">
        <v>0</v>
      </c>
      <c r="F43" s="69">
        <v>0</v>
      </c>
      <c r="G43" s="69">
        <v>0</v>
      </c>
      <c r="H43" s="69">
        <v>2259433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71887</v>
      </c>
      <c r="C46" s="75">
        <v>9715</v>
      </c>
      <c r="D46" s="76">
        <v>81602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5328</v>
      </c>
      <c r="C47" s="75">
        <v>0</v>
      </c>
      <c r="D47" s="76">
        <v>5328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99594</v>
      </c>
      <c r="C48" s="75">
        <v>12064</v>
      </c>
      <c r="D48" s="76">
        <v>111658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95290</v>
      </c>
      <c r="C49" s="75">
        <v>11543</v>
      </c>
      <c r="D49" s="76">
        <v>106833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10700</v>
      </c>
      <c r="C50" s="75">
        <v>0</v>
      </c>
      <c r="D50" s="76">
        <v>10700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12868</v>
      </c>
      <c r="C51" s="75">
        <v>0</v>
      </c>
      <c r="D51" s="76">
        <v>12868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5372</v>
      </c>
      <c r="C52" s="75">
        <v>0</v>
      </c>
      <c r="D52" s="76">
        <v>5372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36578</v>
      </c>
      <c r="C53" s="75">
        <v>4425</v>
      </c>
      <c r="D53" s="76">
        <v>41003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9354</v>
      </c>
      <c r="C54" s="75">
        <v>0</v>
      </c>
      <c r="D54" s="76">
        <v>9354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918</v>
      </c>
      <c r="C55" s="75">
        <v>0</v>
      </c>
      <c r="D55" s="76">
        <v>918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86754.9464891382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439582.8758556748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34903</v>
      </c>
      <c r="I61" s="91"/>
    </row>
    <row r="62" spans="1:9" s="3" customFormat="1" ht="15">
      <c r="A62" s="82" t="s">
        <v>190</v>
      </c>
      <c r="G62" s="89"/>
      <c r="H62" s="90">
        <v>41976</v>
      </c>
      <c r="I62" s="91"/>
    </row>
    <row r="63" spans="1:9" s="3" customFormat="1" ht="15">
      <c r="A63" s="82" t="s">
        <v>93</v>
      </c>
      <c r="F63" s="70"/>
      <c r="G63" s="92"/>
      <c r="H63" s="90">
        <v>58631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21484375" style="9" customWidth="1"/>
    <col min="3" max="3" width="18.77734375" style="9" bestFit="1" customWidth="1"/>
    <col min="4" max="4" width="14.5546875" style="9" customWidth="1"/>
    <col min="5" max="5" width="15.3359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160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20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302315</v>
      </c>
      <c r="E11" s="29">
        <v>0</v>
      </c>
      <c r="F11" s="29">
        <v>0</v>
      </c>
      <c r="G11" s="29">
        <v>0</v>
      </c>
      <c r="H11" s="30">
        <v>302315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21297</v>
      </c>
      <c r="E12" s="37">
        <v>0</v>
      </c>
      <c r="F12" s="37">
        <v>0</v>
      </c>
      <c r="G12" s="37">
        <v>0</v>
      </c>
      <c r="H12" s="37">
        <v>21297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37542</v>
      </c>
      <c r="E13" s="37">
        <v>0</v>
      </c>
      <c r="F13" s="37">
        <v>0</v>
      </c>
      <c r="G13" s="37">
        <v>0</v>
      </c>
      <c r="H13" s="37">
        <v>37542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59437</v>
      </c>
      <c r="E14" s="37">
        <v>0</v>
      </c>
      <c r="F14" s="37">
        <v>0</v>
      </c>
      <c r="G14" s="37">
        <v>0</v>
      </c>
      <c r="H14" s="37">
        <v>59437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30988</v>
      </c>
      <c r="E15" s="37">
        <v>0</v>
      </c>
      <c r="F15" s="37">
        <v>0</v>
      </c>
      <c r="G15" s="37">
        <v>0</v>
      </c>
      <c r="H15" s="37">
        <v>30988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2384</v>
      </c>
      <c r="E16" s="37">
        <v>0</v>
      </c>
      <c r="F16" s="37">
        <v>0</v>
      </c>
      <c r="G16" s="37">
        <v>0</v>
      </c>
      <c r="H16" s="37">
        <v>2384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7949</v>
      </c>
      <c r="E17" s="37">
        <v>0</v>
      </c>
      <c r="F17" s="37">
        <v>0</v>
      </c>
      <c r="G17" s="37">
        <v>0</v>
      </c>
      <c r="H17" s="37">
        <v>7949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11323</v>
      </c>
      <c r="E18" s="37">
        <v>0</v>
      </c>
      <c r="F18" s="37">
        <v>0</v>
      </c>
      <c r="G18" s="37">
        <v>0</v>
      </c>
      <c r="H18" s="37">
        <v>11323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170920</v>
      </c>
      <c r="E19" s="43">
        <v>0</v>
      </c>
      <c r="F19" s="43">
        <v>0</v>
      </c>
      <c r="G19" s="43">
        <v>0</v>
      </c>
      <c r="H19" s="43">
        <v>170920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387811</v>
      </c>
      <c r="E20" s="37">
        <v>0</v>
      </c>
      <c r="F20" s="37">
        <v>0</v>
      </c>
      <c r="G20" s="37">
        <v>0</v>
      </c>
      <c r="H20" s="37">
        <v>387811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31277</v>
      </c>
      <c r="E21" s="37">
        <v>0</v>
      </c>
      <c r="F21" s="37">
        <v>0</v>
      </c>
      <c r="G21" s="37">
        <v>0</v>
      </c>
      <c r="H21" s="37">
        <v>31277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80104</v>
      </c>
      <c r="E22" s="37">
        <v>0</v>
      </c>
      <c r="F22" s="37">
        <v>0</v>
      </c>
      <c r="G22" s="37">
        <v>0</v>
      </c>
      <c r="H22" s="37">
        <v>80104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9697</v>
      </c>
      <c r="E23" s="37">
        <v>0</v>
      </c>
      <c r="F23" s="37">
        <v>0</v>
      </c>
      <c r="G23" s="37">
        <v>0</v>
      </c>
      <c r="H23" s="37">
        <v>9697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508889</v>
      </c>
      <c r="E24" s="43">
        <v>0</v>
      </c>
      <c r="F24" s="43">
        <v>0</v>
      </c>
      <c r="G24" s="43">
        <v>0</v>
      </c>
      <c r="H24" s="43">
        <v>508889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357801</v>
      </c>
      <c r="E25" s="36">
        <v>0</v>
      </c>
      <c r="F25" s="36">
        <v>0</v>
      </c>
      <c r="G25" s="36">
        <v>0</v>
      </c>
      <c r="H25" s="37">
        <v>357801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82189</v>
      </c>
      <c r="E26" s="36">
        <v>0</v>
      </c>
      <c r="F26" s="36">
        <v>0</v>
      </c>
      <c r="G26" s="36">
        <v>0</v>
      </c>
      <c r="H26" s="37">
        <v>82189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369473</v>
      </c>
      <c r="E27" s="36">
        <v>0</v>
      </c>
      <c r="F27" s="36">
        <v>0</v>
      </c>
      <c r="G27" s="36">
        <v>0</v>
      </c>
      <c r="H27" s="37">
        <v>369473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85055</v>
      </c>
      <c r="E28" s="36">
        <v>0</v>
      </c>
      <c r="F28" s="36">
        <v>0</v>
      </c>
      <c r="G28" s="36">
        <v>0</v>
      </c>
      <c r="H28" s="37">
        <v>85055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894518</v>
      </c>
      <c r="E29" s="43">
        <v>0</v>
      </c>
      <c r="F29" s="43">
        <v>0</v>
      </c>
      <c r="G29" s="43">
        <v>0</v>
      </c>
      <c r="H29" s="43">
        <v>894518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23508</v>
      </c>
      <c r="E30" s="36">
        <v>0</v>
      </c>
      <c r="F30" s="36">
        <v>0</v>
      </c>
      <c r="G30" s="36">
        <v>0</v>
      </c>
      <c r="H30" s="37">
        <v>23508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153828</v>
      </c>
      <c r="E31" s="36">
        <v>0</v>
      </c>
      <c r="F31" s="36">
        <v>0</v>
      </c>
      <c r="G31" s="36">
        <v>0</v>
      </c>
      <c r="H31" s="37">
        <v>153828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4195</v>
      </c>
      <c r="E32" s="36">
        <v>0</v>
      </c>
      <c r="F32" s="36">
        <v>0</v>
      </c>
      <c r="G32" s="36">
        <v>0</v>
      </c>
      <c r="H32" s="37">
        <v>4195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181072</v>
      </c>
      <c r="E33" s="47">
        <v>0</v>
      </c>
      <c r="F33" s="47">
        <v>0</v>
      </c>
      <c r="G33" s="47">
        <v>0</v>
      </c>
      <c r="H33" s="47">
        <v>181072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49389</v>
      </c>
      <c r="E34" s="36">
        <v>0</v>
      </c>
      <c r="F34" s="36">
        <v>0</v>
      </c>
      <c r="G34" s="36">
        <v>0</v>
      </c>
      <c r="H34" s="36">
        <v>49389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56791</v>
      </c>
      <c r="E35" s="36">
        <v>0</v>
      </c>
      <c r="F35" s="36">
        <v>0</v>
      </c>
      <c r="G35" s="36">
        <v>0</v>
      </c>
      <c r="H35" s="36">
        <v>56791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52396</v>
      </c>
      <c r="E36" s="36">
        <v>0</v>
      </c>
      <c r="F36" s="36">
        <v>0</v>
      </c>
      <c r="G36" s="36">
        <v>0</v>
      </c>
      <c r="H36" s="36">
        <v>52396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22496</v>
      </c>
      <c r="E37" s="53">
        <v>0</v>
      </c>
      <c r="F37" s="53">
        <v>0</v>
      </c>
      <c r="G37" s="53">
        <v>0</v>
      </c>
      <c r="H37" s="53">
        <v>22496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1564121</v>
      </c>
      <c r="E39" s="37">
        <v>0</v>
      </c>
      <c r="F39" s="37">
        <v>0</v>
      </c>
      <c r="G39" s="37">
        <v>0</v>
      </c>
      <c r="H39" s="37">
        <v>1564121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764791</v>
      </c>
      <c r="E40" s="37">
        <v>0</v>
      </c>
      <c r="F40" s="37">
        <v>0</v>
      </c>
      <c r="G40" s="37">
        <v>0</v>
      </c>
      <c r="H40" s="37">
        <v>764791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2384</v>
      </c>
      <c r="E41" s="37">
        <v>0</v>
      </c>
      <c r="F41" s="37">
        <v>0</v>
      </c>
      <c r="G41" s="37">
        <v>0</v>
      </c>
      <c r="H41" s="37">
        <v>2384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7949</v>
      </c>
      <c r="E42" s="37">
        <v>0</v>
      </c>
      <c r="F42" s="37">
        <v>0</v>
      </c>
      <c r="G42" s="37">
        <v>0</v>
      </c>
      <c r="H42" s="37">
        <v>7949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2339245</v>
      </c>
      <c r="E43" s="69">
        <v>0</v>
      </c>
      <c r="F43" s="69">
        <v>0</v>
      </c>
      <c r="G43" s="69">
        <v>0</v>
      </c>
      <c r="H43" s="69">
        <v>2339245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75579</v>
      </c>
      <c r="C46" s="75">
        <v>12347</v>
      </c>
      <c r="D46" s="76">
        <v>87926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5324</v>
      </c>
      <c r="C47" s="75">
        <v>0</v>
      </c>
      <c r="D47" s="76">
        <v>5324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104709</v>
      </c>
      <c r="C48" s="75">
        <v>15334</v>
      </c>
      <c r="D48" s="76">
        <v>120043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100184</v>
      </c>
      <c r="C49" s="75">
        <v>14671</v>
      </c>
      <c r="D49" s="76">
        <v>114855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2415</v>
      </c>
      <c r="C50" s="75">
        <v>0</v>
      </c>
      <c r="D50" s="76">
        <v>2415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21179</v>
      </c>
      <c r="C51" s="75">
        <v>0</v>
      </c>
      <c r="D51" s="76">
        <v>21179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5877</v>
      </c>
      <c r="C52" s="75">
        <v>0</v>
      </c>
      <c r="D52" s="76">
        <v>5877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38457</v>
      </c>
      <c r="C53" s="75">
        <v>5624</v>
      </c>
      <c r="D53" s="76">
        <v>44081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9348</v>
      </c>
      <c r="C54" s="75">
        <v>0</v>
      </c>
      <c r="D54" s="76">
        <v>9348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965</v>
      </c>
      <c r="C55" s="75">
        <v>0</v>
      </c>
      <c r="D55" s="76">
        <v>965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84286.15575559095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417113.987068795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7877</v>
      </c>
      <c r="I61" s="91"/>
    </row>
    <row r="62" spans="1:9" s="3" customFormat="1" ht="15">
      <c r="A62" s="82" t="s">
        <v>190</v>
      </c>
      <c r="G62" s="89"/>
      <c r="H62" s="90">
        <v>69086</v>
      </c>
      <c r="I62" s="91"/>
    </row>
    <row r="63" spans="1:9" s="3" customFormat="1" ht="15">
      <c r="A63" s="82" t="s">
        <v>93</v>
      </c>
      <c r="F63" s="70"/>
      <c r="G63" s="92"/>
      <c r="H63" s="90">
        <v>61643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5546875" style="9" customWidth="1"/>
    <col min="3" max="3" width="18.77734375" style="9" bestFit="1" customWidth="1"/>
    <col min="4" max="4" width="15.21484375" style="9" customWidth="1"/>
    <col min="5" max="5" width="14.99609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161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21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938852</v>
      </c>
      <c r="E11" s="29">
        <v>0</v>
      </c>
      <c r="F11" s="29">
        <v>0</v>
      </c>
      <c r="G11" s="29">
        <v>0</v>
      </c>
      <c r="H11" s="30">
        <v>938852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35168</v>
      </c>
      <c r="E12" s="37">
        <v>0</v>
      </c>
      <c r="F12" s="37">
        <v>0</v>
      </c>
      <c r="G12" s="37">
        <v>0</v>
      </c>
      <c r="H12" s="37">
        <v>35168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61994</v>
      </c>
      <c r="E13" s="37">
        <v>0</v>
      </c>
      <c r="F13" s="37">
        <v>0</v>
      </c>
      <c r="G13" s="37">
        <v>0</v>
      </c>
      <c r="H13" s="37">
        <v>61994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98151</v>
      </c>
      <c r="E14" s="37">
        <v>0</v>
      </c>
      <c r="F14" s="37">
        <v>0</v>
      </c>
      <c r="G14" s="37">
        <v>0</v>
      </c>
      <c r="H14" s="37">
        <v>98151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161614</v>
      </c>
      <c r="E15" s="37">
        <v>0</v>
      </c>
      <c r="F15" s="37">
        <v>0</v>
      </c>
      <c r="G15" s="37">
        <v>0</v>
      </c>
      <c r="H15" s="37">
        <v>161614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12432</v>
      </c>
      <c r="E16" s="37">
        <v>0</v>
      </c>
      <c r="F16" s="37">
        <v>0</v>
      </c>
      <c r="G16" s="37">
        <v>0</v>
      </c>
      <c r="H16" s="37">
        <v>12432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29914</v>
      </c>
      <c r="E17" s="37">
        <v>0</v>
      </c>
      <c r="F17" s="37">
        <v>0</v>
      </c>
      <c r="G17" s="37">
        <v>0</v>
      </c>
      <c r="H17" s="37">
        <v>29914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59051</v>
      </c>
      <c r="E18" s="37">
        <v>0</v>
      </c>
      <c r="F18" s="37">
        <v>0</v>
      </c>
      <c r="G18" s="37">
        <v>0</v>
      </c>
      <c r="H18" s="37">
        <v>59051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458324</v>
      </c>
      <c r="E19" s="43">
        <v>0</v>
      </c>
      <c r="F19" s="43">
        <v>0</v>
      </c>
      <c r="G19" s="43">
        <v>0</v>
      </c>
      <c r="H19" s="43">
        <v>458324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1204362</v>
      </c>
      <c r="E20" s="37">
        <v>0</v>
      </c>
      <c r="F20" s="37">
        <v>0</v>
      </c>
      <c r="G20" s="37">
        <v>0</v>
      </c>
      <c r="H20" s="37">
        <v>1204362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101595</v>
      </c>
      <c r="E21" s="37">
        <v>0</v>
      </c>
      <c r="F21" s="37">
        <v>0</v>
      </c>
      <c r="G21" s="37">
        <v>0</v>
      </c>
      <c r="H21" s="37">
        <v>101595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177199</v>
      </c>
      <c r="E22" s="37">
        <v>0</v>
      </c>
      <c r="F22" s="37">
        <v>0</v>
      </c>
      <c r="G22" s="37">
        <v>0</v>
      </c>
      <c r="H22" s="37">
        <v>177199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24528</v>
      </c>
      <c r="E23" s="37">
        <v>0</v>
      </c>
      <c r="F23" s="37">
        <v>0</v>
      </c>
      <c r="G23" s="37">
        <v>0</v>
      </c>
      <c r="H23" s="37">
        <v>24528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1507684</v>
      </c>
      <c r="E24" s="43">
        <v>0</v>
      </c>
      <c r="F24" s="43">
        <v>0</v>
      </c>
      <c r="G24" s="43">
        <v>0</v>
      </c>
      <c r="H24" s="43">
        <v>1507684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1111166</v>
      </c>
      <c r="E25" s="36">
        <v>0</v>
      </c>
      <c r="F25" s="36">
        <v>0</v>
      </c>
      <c r="G25" s="36">
        <v>0</v>
      </c>
      <c r="H25" s="37">
        <v>1111166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306076</v>
      </c>
      <c r="E26" s="36">
        <v>0</v>
      </c>
      <c r="F26" s="36">
        <v>0</v>
      </c>
      <c r="G26" s="36">
        <v>0</v>
      </c>
      <c r="H26" s="37">
        <v>306076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1222813</v>
      </c>
      <c r="E27" s="36">
        <v>0</v>
      </c>
      <c r="F27" s="36">
        <v>0</v>
      </c>
      <c r="G27" s="36">
        <v>0</v>
      </c>
      <c r="H27" s="37">
        <v>1222813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298307</v>
      </c>
      <c r="E28" s="36">
        <v>0</v>
      </c>
      <c r="F28" s="36">
        <v>0</v>
      </c>
      <c r="G28" s="36">
        <v>0</v>
      </c>
      <c r="H28" s="37">
        <v>298307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2938362</v>
      </c>
      <c r="E29" s="43">
        <v>0</v>
      </c>
      <c r="F29" s="43">
        <v>0</v>
      </c>
      <c r="G29" s="43">
        <v>0</v>
      </c>
      <c r="H29" s="43">
        <v>2938362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76276</v>
      </c>
      <c r="E30" s="36">
        <v>0</v>
      </c>
      <c r="F30" s="36">
        <v>0</v>
      </c>
      <c r="G30" s="36">
        <v>0</v>
      </c>
      <c r="H30" s="37">
        <v>76276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477719</v>
      </c>
      <c r="E31" s="36">
        <v>0</v>
      </c>
      <c r="F31" s="36">
        <v>0</v>
      </c>
      <c r="G31" s="36">
        <v>0</v>
      </c>
      <c r="H31" s="37">
        <v>477719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13027</v>
      </c>
      <c r="E32" s="36">
        <v>0</v>
      </c>
      <c r="F32" s="36">
        <v>0</v>
      </c>
      <c r="G32" s="36">
        <v>0</v>
      </c>
      <c r="H32" s="37">
        <v>13027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381890</v>
      </c>
      <c r="E33" s="47">
        <v>0</v>
      </c>
      <c r="F33" s="47">
        <v>0</v>
      </c>
      <c r="G33" s="47">
        <v>0</v>
      </c>
      <c r="H33" s="47">
        <v>381890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104162</v>
      </c>
      <c r="E34" s="36">
        <v>0</v>
      </c>
      <c r="F34" s="36">
        <v>0</v>
      </c>
      <c r="G34" s="36">
        <v>0</v>
      </c>
      <c r="H34" s="36">
        <v>104162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119775</v>
      </c>
      <c r="E35" s="36">
        <v>0</v>
      </c>
      <c r="F35" s="36">
        <v>0</v>
      </c>
      <c r="G35" s="36">
        <v>0</v>
      </c>
      <c r="H35" s="36">
        <v>119775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110507</v>
      </c>
      <c r="E36" s="36">
        <v>0</v>
      </c>
      <c r="F36" s="36">
        <v>0</v>
      </c>
      <c r="G36" s="36">
        <v>0</v>
      </c>
      <c r="H36" s="36">
        <v>110507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47446</v>
      </c>
      <c r="E37" s="53">
        <v>0</v>
      </c>
      <c r="F37" s="53">
        <v>0</v>
      </c>
      <c r="G37" s="53">
        <v>0</v>
      </c>
      <c r="H37" s="53">
        <v>47446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4623289</v>
      </c>
      <c r="E39" s="37">
        <v>0</v>
      </c>
      <c r="F39" s="37">
        <v>0</v>
      </c>
      <c r="G39" s="37">
        <v>0</v>
      </c>
      <c r="H39" s="37">
        <v>4623289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2226499</v>
      </c>
      <c r="E40" s="37">
        <v>0</v>
      </c>
      <c r="F40" s="37">
        <v>0</v>
      </c>
      <c r="G40" s="37">
        <v>0</v>
      </c>
      <c r="H40" s="37">
        <v>2226499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12432</v>
      </c>
      <c r="E41" s="37">
        <v>0</v>
      </c>
      <c r="F41" s="37">
        <v>0</v>
      </c>
      <c r="G41" s="37">
        <v>0</v>
      </c>
      <c r="H41" s="37">
        <v>12432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29914</v>
      </c>
      <c r="E42" s="37">
        <v>0</v>
      </c>
      <c r="F42" s="37">
        <v>0</v>
      </c>
      <c r="G42" s="37">
        <v>0</v>
      </c>
      <c r="H42" s="37">
        <v>29914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6892134</v>
      </c>
      <c r="E43" s="69">
        <v>0</v>
      </c>
      <c r="F43" s="69">
        <v>0</v>
      </c>
      <c r="G43" s="69">
        <v>0</v>
      </c>
      <c r="H43" s="69">
        <v>6892134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234713</v>
      </c>
      <c r="C46" s="75">
        <v>26041</v>
      </c>
      <c r="D46" s="76">
        <v>260754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8792</v>
      </c>
      <c r="C47" s="75">
        <v>0</v>
      </c>
      <c r="D47" s="76">
        <v>8792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325178</v>
      </c>
      <c r="C48" s="75">
        <v>32339</v>
      </c>
      <c r="D48" s="76">
        <v>357517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311126</v>
      </c>
      <c r="C49" s="75">
        <v>30942</v>
      </c>
      <c r="D49" s="76">
        <v>342068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6107</v>
      </c>
      <c r="C50" s="75">
        <v>0</v>
      </c>
      <c r="D50" s="76">
        <v>6107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74278</v>
      </c>
      <c r="C51" s="75">
        <v>0</v>
      </c>
      <c r="D51" s="76">
        <v>74278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19069</v>
      </c>
      <c r="C52" s="75">
        <v>0</v>
      </c>
      <c r="D52" s="76">
        <v>19069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119430</v>
      </c>
      <c r="C53" s="75">
        <v>11862</v>
      </c>
      <c r="D53" s="76">
        <v>131292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15437</v>
      </c>
      <c r="C54" s="75">
        <v>0</v>
      </c>
      <c r="D54" s="76">
        <v>15437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2996</v>
      </c>
      <c r="C55" s="75">
        <v>0</v>
      </c>
      <c r="D55" s="76">
        <v>2996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194649.42059928773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1421599.2984309695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19923</v>
      </c>
      <c r="I61" s="91"/>
    </row>
    <row r="62" spans="1:9" s="3" customFormat="1" ht="15">
      <c r="A62" s="82" t="s">
        <v>190</v>
      </c>
      <c r="G62" s="89"/>
      <c r="H62" s="90">
        <v>242300</v>
      </c>
      <c r="I62" s="91"/>
    </row>
    <row r="63" spans="1:9" s="3" customFormat="1" ht="15">
      <c r="A63" s="82" t="s">
        <v>93</v>
      </c>
      <c r="F63" s="70"/>
      <c r="G63" s="92"/>
      <c r="H63" s="90">
        <v>191434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99609375" style="9" customWidth="1"/>
    <col min="2" max="2" width="31.4453125" style="9" customWidth="1"/>
    <col min="3" max="3" width="18.77734375" style="9" bestFit="1" customWidth="1"/>
    <col min="4" max="4" width="14.77734375" style="9" customWidth="1"/>
    <col min="5" max="5" width="15.10546875" style="9" customWidth="1"/>
    <col min="6" max="6" width="13.10546875" style="9" customWidth="1"/>
    <col min="7" max="7" width="15.21484375" style="9" customWidth="1"/>
    <col min="8" max="8" width="17.5546875" style="9" customWidth="1"/>
    <col min="9" max="9" width="14.21484375" style="9" customWidth="1"/>
    <col min="10" max="10" width="15.4453125" style="9" customWidth="1"/>
    <col min="11" max="46" width="12.77734375" style="9" customWidth="1"/>
    <col min="47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162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22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18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7.25" customHeight="1">
      <c r="A11" s="26" t="s">
        <v>62</v>
      </c>
      <c r="B11" s="27" t="s">
        <v>7</v>
      </c>
      <c r="C11" s="28" t="s">
        <v>83</v>
      </c>
      <c r="D11" s="29">
        <v>478627</v>
      </c>
      <c r="E11" s="29">
        <v>0</v>
      </c>
      <c r="F11" s="29">
        <v>0</v>
      </c>
      <c r="G11" s="29">
        <v>0</v>
      </c>
      <c r="H11" s="30">
        <v>478627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24754</v>
      </c>
      <c r="E12" s="37">
        <v>0</v>
      </c>
      <c r="F12" s="37">
        <v>0</v>
      </c>
      <c r="G12" s="37">
        <v>0</v>
      </c>
      <c r="H12" s="37">
        <v>24754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43636</v>
      </c>
      <c r="E13" s="37">
        <v>0</v>
      </c>
      <c r="F13" s="37">
        <v>0</v>
      </c>
      <c r="G13" s="37">
        <v>0</v>
      </c>
      <c r="H13" s="37">
        <v>43636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69085</v>
      </c>
      <c r="E14" s="37">
        <v>0</v>
      </c>
      <c r="F14" s="37">
        <v>0</v>
      </c>
      <c r="G14" s="37">
        <v>0</v>
      </c>
      <c r="H14" s="37">
        <v>69085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63543</v>
      </c>
      <c r="E15" s="37">
        <v>0</v>
      </c>
      <c r="F15" s="37">
        <v>0</v>
      </c>
      <c r="G15" s="37">
        <v>0</v>
      </c>
      <c r="H15" s="37">
        <v>63543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4888</v>
      </c>
      <c r="E16" s="37">
        <v>0</v>
      </c>
      <c r="F16" s="37">
        <v>0</v>
      </c>
      <c r="G16" s="37">
        <v>0</v>
      </c>
      <c r="H16" s="37">
        <v>4888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17651</v>
      </c>
      <c r="E17" s="37">
        <v>0</v>
      </c>
      <c r="F17" s="37">
        <v>0</v>
      </c>
      <c r="G17" s="37">
        <v>0</v>
      </c>
      <c r="H17" s="37">
        <v>17651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23218</v>
      </c>
      <c r="E18" s="37">
        <v>0</v>
      </c>
      <c r="F18" s="37">
        <v>0</v>
      </c>
      <c r="G18" s="37">
        <v>0</v>
      </c>
      <c r="H18" s="37">
        <v>23218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246775</v>
      </c>
      <c r="E19" s="43">
        <v>0</v>
      </c>
      <c r="F19" s="43">
        <v>0</v>
      </c>
      <c r="G19" s="43">
        <v>0</v>
      </c>
      <c r="H19" s="43">
        <v>246775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613984</v>
      </c>
      <c r="E20" s="37">
        <v>0</v>
      </c>
      <c r="F20" s="37">
        <v>0</v>
      </c>
      <c r="G20" s="37">
        <v>0</v>
      </c>
      <c r="H20" s="37">
        <v>613984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52108</v>
      </c>
      <c r="E21" s="37">
        <v>0</v>
      </c>
      <c r="F21" s="37">
        <v>0</v>
      </c>
      <c r="G21" s="37">
        <v>0</v>
      </c>
      <c r="H21" s="37">
        <v>52108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116908</v>
      </c>
      <c r="E22" s="37">
        <v>0</v>
      </c>
      <c r="F22" s="37">
        <v>0</v>
      </c>
      <c r="G22" s="37">
        <v>0</v>
      </c>
      <c r="H22" s="37">
        <v>116908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55329</v>
      </c>
      <c r="E23" s="37">
        <v>0</v>
      </c>
      <c r="F23" s="37">
        <v>0</v>
      </c>
      <c r="G23" s="37">
        <v>0</v>
      </c>
      <c r="H23" s="37">
        <v>55329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838329</v>
      </c>
      <c r="E24" s="43">
        <v>0</v>
      </c>
      <c r="F24" s="43">
        <v>0</v>
      </c>
      <c r="G24" s="43">
        <v>0</v>
      </c>
      <c r="H24" s="43">
        <v>838329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566473</v>
      </c>
      <c r="E25" s="36">
        <v>0</v>
      </c>
      <c r="F25" s="36">
        <v>0</v>
      </c>
      <c r="G25" s="36">
        <v>0</v>
      </c>
      <c r="H25" s="37">
        <v>566473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159628</v>
      </c>
      <c r="E26" s="36">
        <v>0</v>
      </c>
      <c r="F26" s="36">
        <v>0</v>
      </c>
      <c r="G26" s="36">
        <v>0</v>
      </c>
      <c r="H26" s="37">
        <v>159628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692929</v>
      </c>
      <c r="E27" s="36">
        <v>0</v>
      </c>
      <c r="F27" s="36">
        <v>0</v>
      </c>
      <c r="G27" s="36">
        <v>0</v>
      </c>
      <c r="H27" s="37">
        <v>692929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108239</v>
      </c>
      <c r="E28" s="36">
        <v>0</v>
      </c>
      <c r="F28" s="36">
        <v>0</v>
      </c>
      <c r="G28" s="36">
        <v>0</v>
      </c>
      <c r="H28" s="37">
        <v>108239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1527269</v>
      </c>
      <c r="E29" s="43">
        <v>0</v>
      </c>
      <c r="F29" s="43">
        <v>0</v>
      </c>
      <c r="G29" s="43">
        <v>0</v>
      </c>
      <c r="H29" s="43">
        <v>1527269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39191</v>
      </c>
      <c r="E30" s="36">
        <v>0</v>
      </c>
      <c r="F30" s="36">
        <v>0</v>
      </c>
      <c r="G30" s="36">
        <v>0</v>
      </c>
      <c r="H30" s="37">
        <v>39191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243541</v>
      </c>
      <c r="E31" s="36">
        <v>0</v>
      </c>
      <c r="F31" s="36">
        <v>0</v>
      </c>
      <c r="G31" s="36">
        <v>0</v>
      </c>
      <c r="H31" s="37">
        <v>243541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6641</v>
      </c>
      <c r="E32" s="36">
        <v>0</v>
      </c>
      <c r="F32" s="36">
        <v>0</v>
      </c>
      <c r="G32" s="36">
        <v>0</v>
      </c>
      <c r="H32" s="37">
        <v>6641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217747</v>
      </c>
      <c r="E33" s="47">
        <v>0</v>
      </c>
      <c r="F33" s="47">
        <v>0</v>
      </c>
      <c r="G33" s="47">
        <v>0</v>
      </c>
      <c r="H33" s="47">
        <v>217747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59391</v>
      </c>
      <c r="E34" s="36">
        <v>0</v>
      </c>
      <c r="F34" s="36">
        <v>0</v>
      </c>
      <c r="G34" s="36">
        <v>0</v>
      </c>
      <c r="H34" s="36">
        <v>59391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68294</v>
      </c>
      <c r="E35" s="36">
        <v>0</v>
      </c>
      <c r="F35" s="36">
        <v>0</v>
      </c>
      <c r="G35" s="36">
        <v>0</v>
      </c>
      <c r="H35" s="36">
        <v>68294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63009</v>
      </c>
      <c r="E36" s="36">
        <v>0</v>
      </c>
      <c r="F36" s="36">
        <v>0</v>
      </c>
      <c r="G36" s="36">
        <v>0</v>
      </c>
      <c r="H36" s="36">
        <v>63009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27053</v>
      </c>
      <c r="E37" s="53">
        <v>0</v>
      </c>
      <c r="F37" s="53">
        <v>0</v>
      </c>
      <c r="G37" s="53">
        <v>0</v>
      </c>
      <c r="H37" s="53">
        <v>27053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2398162</v>
      </c>
      <c r="E39" s="37">
        <v>0</v>
      </c>
      <c r="F39" s="37">
        <v>0</v>
      </c>
      <c r="G39" s="37">
        <v>0</v>
      </c>
      <c r="H39" s="37">
        <v>2398162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1277419</v>
      </c>
      <c r="E40" s="37">
        <v>0</v>
      </c>
      <c r="F40" s="37">
        <v>0</v>
      </c>
      <c r="G40" s="37">
        <v>0</v>
      </c>
      <c r="H40" s="37">
        <v>1277419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4888</v>
      </c>
      <c r="E41" s="37">
        <v>0</v>
      </c>
      <c r="F41" s="37">
        <v>0</v>
      </c>
      <c r="G41" s="37">
        <v>0</v>
      </c>
      <c r="H41" s="37">
        <v>4888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17651</v>
      </c>
      <c r="E42" s="37">
        <v>0</v>
      </c>
      <c r="F42" s="37">
        <v>0</v>
      </c>
      <c r="G42" s="37">
        <v>0</v>
      </c>
      <c r="H42" s="37">
        <v>17651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3698120</v>
      </c>
      <c r="E43" s="69">
        <v>0</v>
      </c>
      <c r="F43" s="69">
        <v>0</v>
      </c>
      <c r="G43" s="69">
        <v>0</v>
      </c>
      <c r="H43" s="69">
        <v>3698120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119657</v>
      </c>
      <c r="C46" s="75">
        <v>14848</v>
      </c>
      <c r="D46" s="76">
        <v>134505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6189</v>
      </c>
      <c r="C47" s="75">
        <v>0</v>
      </c>
      <c r="D47" s="76">
        <v>6189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165776</v>
      </c>
      <c r="C48" s="75">
        <v>18439</v>
      </c>
      <c r="D48" s="76">
        <v>184215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158612</v>
      </c>
      <c r="C49" s="75">
        <v>17643</v>
      </c>
      <c r="D49" s="76">
        <v>176255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13777</v>
      </c>
      <c r="C50" s="75">
        <v>0</v>
      </c>
      <c r="D50" s="76">
        <v>13777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26952</v>
      </c>
      <c r="C51" s="75">
        <v>0</v>
      </c>
      <c r="D51" s="76">
        <v>26952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9798</v>
      </c>
      <c r="C52" s="75">
        <v>0</v>
      </c>
      <c r="D52" s="76">
        <v>9798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60885</v>
      </c>
      <c r="C53" s="75">
        <v>6763</v>
      </c>
      <c r="D53" s="76">
        <v>67648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10865</v>
      </c>
      <c r="C54" s="75">
        <v>0</v>
      </c>
      <c r="D54" s="76">
        <v>10865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1527</v>
      </c>
      <c r="C55" s="75">
        <v>0</v>
      </c>
      <c r="D55" s="76">
        <v>1527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126119.45600925715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797861.2125401769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44941</v>
      </c>
      <c r="I61" s="91"/>
    </row>
    <row r="62" spans="1:9" s="3" customFormat="1" ht="15">
      <c r="A62" s="82" t="s">
        <v>190</v>
      </c>
      <c r="G62" s="89"/>
      <c r="H62" s="90">
        <v>87917</v>
      </c>
      <c r="I62" s="91"/>
    </row>
    <row r="63" spans="1:9" s="3" customFormat="1" ht="15">
      <c r="A63" s="82" t="s">
        <v>93</v>
      </c>
      <c r="F63" s="70"/>
      <c r="G63" s="92"/>
      <c r="H63" s="90">
        <v>97593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7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>
    <pageSetUpPr fitToPage="1"/>
  </sheetPr>
  <dimension ref="A1:AS79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0.77734375" style="9" customWidth="1"/>
    <col min="3" max="3" width="18.77734375" style="9" bestFit="1" customWidth="1"/>
    <col min="4" max="4" width="14.55468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163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35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89350</v>
      </c>
      <c r="E11" s="29">
        <v>0</v>
      </c>
      <c r="F11" s="29">
        <v>0</v>
      </c>
      <c r="G11" s="29">
        <v>0</v>
      </c>
      <c r="H11" s="30">
        <v>89350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22854</v>
      </c>
      <c r="E12" s="37">
        <v>0</v>
      </c>
      <c r="F12" s="37">
        <v>0</v>
      </c>
      <c r="G12" s="37">
        <v>0</v>
      </c>
      <c r="H12" s="37">
        <v>22854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40286</v>
      </c>
      <c r="E13" s="37">
        <v>0</v>
      </c>
      <c r="F13" s="37">
        <v>0</v>
      </c>
      <c r="G13" s="37">
        <v>0</v>
      </c>
      <c r="H13" s="37">
        <v>40286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63782</v>
      </c>
      <c r="E14" s="37">
        <v>0</v>
      </c>
      <c r="F14" s="37">
        <v>0</v>
      </c>
      <c r="G14" s="37">
        <v>0</v>
      </c>
      <c r="H14" s="37">
        <v>63782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45648</v>
      </c>
      <c r="E15" s="37">
        <v>0</v>
      </c>
      <c r="F15" s="37">
        <v>0</v>
      </c>
      <c r="G15" s="37">
        <v>0</v>
      </c>
      <c r="H15" s="37">
        <v>45648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3511</v>
      </c>
      <c r="E16" s="37">
        <v>0</v>
      </c>
      <c r="F16" s="37">
        <v>0</v>
      </c>
      <c r="G16" s="37">
        <v>0</v>
      </c>
      <c r="H16" s="37">
        <v>3511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1243</v>
      </c>
      <c r="E17" s="37">
        <v>0</v>
      </c>
      <c r="F17" s="37">
        <v>0</v>
      </c>
      <c r="G17" s="37">
        <v>0</v>
      </c>
      <c r="H17" s="37">
        <v>1243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16679</v>
      </c>
      <c r="E18" s="37">
        <v>0</v>
      </c>
      <c r="F18" s="37">
        <v>0</v>
      </c>
      <c r="G18" s="37">
        <v>0</v>
      </c>
      <c r="H18" s="37">
        <v>16679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194003</v>
      </c>
      <c r="E19" s="43">
        <v>0</v>
      </c>
      <c r="F19" s="43">
        <v>0</v>
      </c>
      <c r="G19" s="43">
        <v>0</v>
      </c>
      <c r="H19" s="43">
        <v>194003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114618</v>
      </c>
      <c r="E20" s="37">
        <v>0</v>
      </c>
      <c r="F20" s="37">
        <v>0</v>
      </c>
      <c r="G20" s="37">
        <v>0</v>
      </c>
      <c r="H20" s="37">
        <v>114618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30547</v>
      </c>
      <c r="E21" s="37">
        <v>0</v>
      </c>
      <c r="F21" s="37">
        <v>0</v>
      </c>
      <c r="G21" s="37">
        <v>0</v>
      </c>
      <c r="H21" s="37">
        <v>30547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87661</v>
      </c>
      <c r="E22" s="37">
        <v>0</v>
      </c>
      <c r="F22" s="37">
        <v>0</v>
      </c>
      <c r="G22" s="37">
        <v>0</v>
      </c>
      <c r="H22" s="37">
        <v>87661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26141</v>
      </c>
      <c r="E23" s="37">
        <v>0</v>
      </c>
      <c r="F23" s="37">
        <v>0</v>
      </c>
      <c r="G23" s="37">
        <v>0</v>
      </c>
      <c r="H23" s="37">
        <v>26141</v>
      </c>
      <c r="I23" s="38">
        <v>0</v>
      </c>
      <c r="K23" s="32"/>
      <c r="L23" s="33"/>
    </row>
    <row r="24" spans="1:12" ht="19.8">
      <c r="A24" s="40" t="s">
        <v>64</v>
      </c>
      <c r="B24" s="41" t="s">
        <v>26</v>
      </c>
      <c r="C24" s="42" t="s">
        <v>100</v>
      </c>
      <c r="D24" s="43">
        <v>258967</v>
      </c>
      <c r="E24" s="43">
        <v>0</v>
      </c>
      <c r="F24" s="43">
        <v>0</v>
      </c>
      <c r="G24" s="43">
        <v>0</v>
      </c>
      <c r="H24" s="43">
        <v>258967</v>
      </c>
      <c r="I24" s="43">
        <v>0</v>
      </c>
      <c r="K24" s="32"/>
      <c r="L24" s="33"/>
    </row>
    <row r="25" spans="1:11" ht="15">
      <c r="A25" s="34" t="s">
        <v>65</v>
      </c>
      <c r="B25" s="3" t="s">
        <v>13</v>
      </c>
      <c r="C25" s="35" t="s">
        <v>88</v>
      </c>
      <c r="D25" s="36">
        <v>105749</v>
      </c>
      <c r="E25" s="36">
        <v>0</v>
      </c>
      <c r="F25" s="36">
        <v>0</v>
      </c>
      <c r="G25" s="36">
        <v>0</v>
      </c>
      <c r="H25" s="37">
        <v>105749</v>
      </c>
      <c r="I25" s="38">
        <v>0</v>
      </c>
      <c r="K25" s="32"/>
    </row>
    <row r="26" spans="1:12" ht="15">
      <c r="A26" s="34" t="s">
        <v>65</v>
      </c>
      <c r="B26" s="3" t="s">
        <v>14</v>
      </c>
      <c r="C26" s="35" t="s">
        <v>42</v>
      </c>
      <c r="D26" s="36">
        <v>266961</v>
      </c>
      <c r="E26" s="36">
        <v>0</v>
      </c>
      <c r="F26" s="36">
        <v>0</v>
      </c>
      <c r="G26" s="36">
        <v>0</v>
      </c>
      <c r="H26" s="37">
        <v>266961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435887</v>
      </c>
      <c r="E27" s="36">
        <v>0</v>
      </c>
      <c r="F27" s="36">
        <v>0</v>
      </c>
      <c r="G27" s="36">
        <v>0</v>
      </c>
      <c r="H27" s="37">
        <v>435887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15492</v>
      </c>
      <c r="E28" s="36">
        <v>0</v>
      </c>
      <c r="F28" s="36">
        <v>0</v>
      </c>
      <c r="G28" s="36">
        <v>0</v>
      </c>
      <c r="H28" s="37">
        <v>15492</v>
      </c>
      <c r="I28" s="38">
        <v>0</v>
      </c>
      <c r="K28" s="32"/>
      <c r="L28" s="33"/>
    </row>
    <row r="29" spans="1:12" ht="19.8">
      <c r="A29" s="40" t="s">
        <v>65</v>
      </c>
      <c r="B29" s="41" t="s">
        <v>16</v>
      </c>
      <c r="C29" s="42" t="s">
        <v>100</v>
      </c>
      <c r="D29" s="43">
        <v>824089</v>
      </c>
      <c r="E29" s="43">
        <v>0</v>
      </c>
      <c r="F29" s="43">
        <v>0</v>
      </c>
      <c r="G29" s="43">
        <v>0</v>
      </c>
      <c r="H29" s="43">
        <v>824089</v>
      </c>
      <c r="I29" s="43">
        <v>0</v>
      </c>
      <c r="K29" s="32"/>
      <c r="L29" s="33"/>
    </row>
    <row r="30" spans="1:11" ht="15">
      <c r="A30" s="34" t="s">
        <v>66</v>
      </c>
      <c r="B30" s="3" t="s">
        <v>17</v>
      </c>
      <c r="C30" s="35" t="s">
        <v>90</v>
      </c>
      <c r="D30" s="36">
        <v>3340</v>
      </c>
      <c r="E30" s="36">
        <v>0</v>
      </c>
      <c r="F30" s="36">
        <v>0</v>
      </c>
      <c r="G30" s="36">
        <v>0</v>
      </c>
      <c r="H30" s="37">
        <v>3340</v>
      </c>
      <c r="I30" s="38">
        <v>0</v>
      </c>
      <c r="K30" s="32"/>
    </row>
    <row r="31" spans="1:12" ht="15">
      <c r="A31" s="34" t="s">
        <v>67</v>
      </c>
      <c r="B31" s="3" t="s">
        <v>18</v>
      </c>
      <c r="C31" s="35" t="s">
        <v>91</v>
      </c>
      <c r="D31" s="36">
        <v>22561</v>
      </c>
      <c r="E31" s="36">
        <v>0</v>
      </c>
      <c r="F31" s="36">
        <v>0</v>
      </c>
      <c r="G31" s="36">
        <v>0</v>
      </c>
      <c r="H31" s="37">
        <v>22561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615</v>
      </c>
      <c r="E32" s="36">
        <v>0</v>
      </c>
      <c r="F32" s="36">
        <v>0</v>
      </c>
      <c r="G32" s="36">
        <v>0</v>
      </c>
      <c r="H32" s="37">
        <v>615</v>
      </c>
      <c r="I32" s="38">
        <v>0</v>
      </c>
      <c r="K32" s="32"/>
      <c r="L32" s="33"/>
    </row>
    <row r="33" spans="1:12" ht="24" customHeight="1">
      <c r="A33" s="44" t="s">
        <v>69</v>
      </c>
      <c r="B33" s="45" t="s">
        <v>69</v>
      </c>
      <c r="C33" s="46" t="s">
        <v>94</v>
      </c>
      <c r="D33" s="47">
        <v>66430</v>
      </c>
      <c r="E33" s="47">
        <v>0</v>
      </c>
      <c r="F33" s="47">
        <v>0</v>
      </c>
      <c r="G33" s="47">
        <v>0</v>
      </c>
      <c r="H33" s="47">
        <v>66430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18119</v>
      </c>
      <c r="E34" s="36">
        <v>0</v>
      </c>
      <c r="F34" s="36">
        <v>0</v>
      </c>
      <c r="G34" s="36">
        <v>0</v>
      </c>
      <c r="H34" s="36">
        <v>18119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20835</v>
      </c>
      <c r="E35" s="36">
        <v>0</v>
      </c>
      <c r="F35" s="36">
        <v>0</v>
      </c>
      <c r="G35" s="36">
        <v>0</v>
      </c>
      <c r="H35" s="36">
        <v>20835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19223</v>
      </c>
      <c r="E36" s="36">
        <v>0</v>
      </c>
      <c r="F36" s="36">
        <v>0</v>
      </c>
      <c r="G36" s="36">
        <v>0</v>
      </c>
      <c r="H36" s="36">
        <v>19223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8253</v>
      </c>
      <c r="E37" s="53">
        <v>0</v>
      </c>
      <c r="F37" s="53">
        <v>0</v>
      </c>
      <c r="G37" s="53">
        <v>0</v>
      </c>
      <c r="H37" s="53">
        <v>8253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30" customHeight="1">
      <c r="A39" s="60" t="s">
        <v>70</v>
      </c>
      <c r="B39" s="61" t="s">
        <v>139</v>
      </c>
      <c r="C39" s="62" t="s">
        <v>100</v>
      </c>
      <c r="D39" s="37">
        <v>507436</v>
      </c>
      <c r="E39" s="37">
        <v>0</v>
      </c>
      <c r="F39" s="37">
        <v>0</v>
      </c>
      <c r="G39" s="37">
        <v>0</v>
      </c>
      <c r="H39" s="37">
        <v>507436</v>
      </c>
      <c r="I39" s="37">
        <v>0</v>
      </c>
      <c r="K39" s="32"/>
      <c r="L39" s="33"/>
    </row>
    <row r="40" spans="1:12" ht="19.8">
      <c r="A40" s="60" t="s">
        <v>70</v>
      </c>
      <c r="B40" s="61" t="s">
        <v>140</v>
      </c>
      <c r="C40" s="62" t="s">
        <v>100</v>
      </c>
      <c r="D40" s="37">
        <v>1047165</v>
      </c>
      <c r="E40" s="37">
        <v>0</v>
      </c>
      <c r="F40" s="37">
        <v>0</v>
      </c>
      <c r="G40" s="37">
        <v>0</v>
      </c>
      <c r="H40" s="37">
        <v>1047165</v>
      </c>
      <c r="I40" s="37">
        <v>0</v>
      </c>
      <c r="K40" s="32"/>
      <c r="L40" s="33"/>
    </row>
    <row r="41" spans="1:12" s="12" customFormat="1" ht="34.8">
      <c r="A41" s="60" t="s">
        <v>70</v>
      </c>
      <c r="B41" s="64" t="s">
        <v>141</v>
      </c>
      <c r="C41" s="62" t="s">
        <v>100</v>
      </c>
      <c r="D41" s="37">
        <v>3511</v>
      </c>
      <c r="E41" s="37">
        <v>0</v>
      </c>
      <c r="F41" s="37">
        <v>0</v>
      </c>
      <c r="G41" s="37">
        <v>0</v>
      </c>
      <c r="H41" s="37">
        <v>3511</v>
      </c>
      <c r="I41" s="37">
        <v>0</v>
      </c>
      <c r="K41" s="32"/>
      <c r="L41" s="33"/>
    </row>
    <row r="42" spans="1:9" ht="34.8">
      <c r="A42" s="60" t="s">
        <v>70</v>
      </c>
      <c r="B42" s="65" t="s">
        <v>142</v>
      </c>
      <c r="C42" s="62" t="s">
        <v>100</v>
      </c>
      <c r="D42" s="37">
        <v>1243</v>
      </c>
      <c r="E42" s="37">
        <v>0</v>
      </c>
      <c r="F42" s="37">
        <v>0</v>
      </c>
      <c r="G42" s="37">
        <v>0</v>
      </c>
      <c r="H42" s="37">
        <v>1243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1559355</v>
      </c>
      <c r="E43" s="69">
        <v>0</v>
      </c>
      <c r="F43" s="69">
        <v>0</v>
      </c>
      <c r="G43" s="69">
        <v>0</v>
      </c>
      <c r="H43" s="69">
        <v>1559355</v>
      </c>
      <c r="I43" s="69">
        <v>0</v>
      </c>
    </row>
    <row r="44" spans="1:9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22338</v>
      </c>
      <c r="C46" s="75">
        <v>4530</v>
      </c>
      <c r="D46" s="76">
        <v>26868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5714</v>
      </c>
      <c r="C47" s="75">
        <v>0</v>
      </c>
      <c r="D47" s="76">
        <v>5714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30947</v>
      </c>
      <c r="C48" s="75">
        <v>5625</v>
      </c>
      <c r="D48" s="76">
        <v>36572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29610</v>
      </c>
      <c r="C49" s="75">
        <v>5382</v>
      </c>
      <c r="D49" s="76">
        <v>34992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6509</v>
      </c>
      <c r="C50" s="75">
        <v>0</v>
      </c>
      <c r="D50" s="76">
        <v>6509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3858</v>
      </c>
      <c r="C51" s="75">
        <v>0</v>
      </c>
      <c r="D51" s="76">
        <v>3858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835</v>
      </c>
      <c r="C52" s="75">
        <v>0</v>
      </c>
      <c r="D52" s="76">
        <v>835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5640</v>
      </c>
      <c r="C53" s="75">
        <v>2063</v>
      </c>
      <c r="D53" s="76">
        <v>7703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10031</v>
      </c>
      <c r="C54" s="75">
        <v>0</v>
      </c>
      <c r="D54" s="76">
        <v>10031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141</v>
      </c>
      <c r="C55" s="75">
        <v>0</v>
      </c>
      <c r="D55" s="76">
        <v>141</v>
      </c>
      <c r="E55" s="73"/>
      <c r="F55" s="73"/>
      <c r="G55" s="73"/>
      <c r="H55" s="73"/>
      <c r="I55" s="74"/>
      <c r="K55" s="70"/>
      <c r="L55" s="71"/>
    </row>
    <row r="56" spans="1:12" s="61" customFormat="1" ht="15">
      <c r="A56" s="77"/>
      <c r="B56" s="78"/>
      <c r="C56" s="78"/>
      <c r="D56" s="79"/>
      <c r="E56" s="79"/>
      <c r="F56" s="79"/>
      <c r="G56" s="80"/>
      <c r="H56" s="79"/>
      <c r="I56" s="81"/>
      <c r="K56" s="70"/>
      <c r="L56" s="7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5" customHeight="1">
      <c r="A58" s="87" t="s">
        <v>123</v>
      </c>
      <c r="D58" s="83"/>
      <c r="E58" s="83"/>
      <c r="F58" s="83"/>
      <c r="G58" s="84"/>
      <c r="H58" s="88">
        <v>110199.78622836634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692637.3665583129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21233</v>
      </c>
      <c r="I61" s="91"/>
    </row>
    <row r="62" spans="1:9" s="3" customFormat="1" ht="15">
      <c r="A62" s="82" t="s">
        <v>190</v>
      </c>
      <c r="G62" s="89"/>
      <c r="H62" s="90">
        <v>12584</v>
      </c>
      <c r="I62" s="91"/>
    </row>
    <row r="63" spans="1:9" s="3" customFormat="1" ht="15">
      <c r="A63" s="82" t="s">
        <v>93</v>
      </c>
      <c r="F63" s="70"/>
      <c r="G63" s="92"/>
      <c r="H63" s="90">
        <v>18219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spans="1:9" s="3" customFormat="1" ht="15">
      <c r="A79" s="9"/>
      <c r="B79" s="9"/>
      <c r="C79" s="9"/>
      <c r="D79" s="9"/>
      <c r="E79" s="9"/>
      <c r="F79" s="9"/>
      <c r="G79" s="9"/>
      <c r="H79" s="9"/>
      <c r="I79" s="9"/>
    </row>
    <row r="80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>
    <pageSetUpPr fitToPage="1"/>
  </sheetPr>
  <dimension ref="A1:AS103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3359375" style="9" customWidth="1"/>
    <col min="3" max="3" width="18.77734375" style="9" bestFit="1" customWidth="1"/>
    <col min="4" max="4" width="15.21484375" style="9" customWidth="1"/>
    <col min="5" max="5" width="15.3359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164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23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111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606720</v>
      </c>
      <c r="E11" s="29">
        <v>0</v>
      </c>
      <c r="F11" s="29">
        <v>0</v>
      </c>
      <c r="G11" s="29">
        <v>0</v>
      </c>
      <c r="H11" s="30">
        <v>606720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50490</v>
      </c>
      <c r="E12" s="36">
        <v>0</v>
      </c>
      <c r="F12" s="36">
        <v>0</v>
      </c>
      <c r="G12" s="37">
        <v>0</v>
      </c>
      <c r="H12" s="37">
        <v>50490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89003</v>
      </c>
      <c r="E13" s="37">
        <v>0</v>
      </c>
      <c r="F13" s="37">
        <v>0</v>
      </c>
      <c r="G13" s="37">
        <v>0</v>
      </c>
      <c r="H13" s="37">
        <v>89003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140912</v>
      </c>
      <c r="E14" s="37">
        <v>0</v>
      </c>
      <c r="F14" s="37">
        <v>0</v>
      </c>
      <c r="G14" s="37">
        <v>0</v>
      </c>
      <c r="H14" s="37">
        <v>140912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136333</v>
      </c>
      <c r="E15" s="37">
        <v>0</v>
      </c>
      <c r="F15" s="37">
        <v>0</v>
      </c>
      <c r="G15" s="37">
        <v>0</v>
      </c>
      <c r="H15" s="37">
        <v>136333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10487</v>
      </c>
      <c r="E16" s="37">
        <v>0</v>
      </c>
      <c r="F16" s="37">
        <v>0</v>
      </c>
      <c r="G16" s="37">
        <v>0</v>
      </c>
      <c r="H16" s="37">
        <v>10487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19176</v>
      </c>
      <c r="E17" s="37">
        <v>0</v>
      </c>
      <c r="F17" s="37">
        <v>0</v>
      </c>
      <c r="G17" s="37">
        <v>0</v>
      </c>
      <c r="H17" s="37">
        <v>19176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49814</v>
      </c>
      <c r="E18" s="37">
        <v>0</v>
      </c>
      <c r="F18" s="37">
        <v>0</v>
      </c>
      <c r="G18" s="37">
        <v>0</v>
      </c>
      <c r="H18" s="37">
        <v>49814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496215</v>
      </c>
      <c r="E19" s="43">
        <v>0</v>
      </c>
      <c r="F19" s="43">
        <v>0</v>
      </c>
      <c r="G19" s="43">
        <v>0</v>
      </c>
      <c r="H19" s="43">
        <v>496215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778302</v>
      </c>
      <c r="E20" s="37">
        <v>0</v>
      </c>
      <c r="F20" s="37">
        <v>0</v>
      </c>
      <c r="G20" s="37">
        <v>0</v>
      </c>
      <c r="H20" s="37">
        <v>778302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64103</v>
      </c>
      <c r="E21" s="37">
        <v>0</v>
      </c>
      <c r="F21" s="37">
        <v>0</v>
      </c>
      <c r="G21" s="37">
        <v>0</v>
      </c>
      <c r="H21" s="37">
        <v>64103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120672</v>
      </c>
      <c r="E22" s="37">
        <v>0</v>
      </c>
      <c r="F22" s="37">
        <v>0</v>
      </c>
      <c r="G22" s="37">
        <v>0</v>
      </c>
      <c r="H22" s="37">
        <v>120672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52038</v>
      </c>
      <c r="E23" s="37">
        <v>0</v>
      </c>
      <c r="F23" s="37">
        <v>0</v>
      </c>
      <c r="G23" s="37">
        <v>0</v>
      </c>
      <c r="H23" s="37">
        <v>52038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1015115</v>
      </c>
      <c r="E24" s="43">
        <v>0</v>
      </c>
      <c r="F24" s="43">
        <v>0</v>
      </c>
      <c r="G24" s="43">
        <v>0</v>
      </c>
      <c r="H24" s="43">
        <v>1015115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718076</v>
      </c>
      <c r="E25" s="36">
        <v>0</v>
      </c>
      <c r="F25" s="36">
        <v>0</v>
      </c>
      <c r="G25" s="36">
        <v>0</v>
      </c>
      <c r="H25" s="37">
        <v>718076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180126</v>
      </c>
      <c r="E26" s="36">
        <v>0</v>
      </c>
      <c r="F26" s="36">
        <v>0</v>
      </c>
      <c r="G26" s="36">
        <v>0</v>
      </c>
      <c r="H26" s="37">
        <v>180126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726012</v>
      </c>
      <c r="E27" s="36">
        <v>0</v>
      </c>
      <c r="F27" s="36">
        <v>0</v>
      </c>
      <c r="G27" s="36">
        <v>0</v>
      </c>
      <c r="H27" s="37">
        <v>726012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113464</v>
      </c>
      <c r="E28" s="36">
        <v>0</v>
      </c>
      <c r="F28" s="36">
        <v>0</v>
      </c>
      <c r="G28" s="36">
        <v>0</v>
      </c>
      <c r="H28" s="37">
        <v>113464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1737678</v>
      </c>
      <c r="E29" s="43">
        <v>0</v>
      </c>
      <c r="F29" s="43">
        <v>0</v>
      </c>
      <c r="G29" s="43">
        <v>0</v>
      </c>
      <c r="H29" s="43">
        <v>1737678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46958</v>
      </c>
      <c r="E30" s="36">
        <v>0</v>
      </c>
      <c r="F30" s="36">
        <v>0</v>
      </c>
      <c r="G30" s="36">
        <v>0</v>
      </c>
      <c r="H30" s="37">
        <v>46958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308719</v>
      </c>
      <c r="E31" s="36">
        <v>0</v>
      </c>
      <c r="F31" s="36">
        <v>0</v>
      </c>
      <c r="G31" s="36">
        <v>0</v>
      </c>
      <c r="H31" s="37">
        <v>308719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8418</v>
      </c>
      <c r="E32" s="36">
        <v>0</v>
      </c>
      <c r="F32" s="36">
        <v>0</v>
      </c>
      <c r="G32" s="36">
        <v>0</v>
      </c>
      <c r="H32" s="37">
        <v>8418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325457</v>
      </c>
      <c r="E33" s="47">
        <v>0</v>
      </c>
      <c r="F33" s="47">
        <v>0</v>
      </c>
      <c r="G33" s="47">
        <v>0</v>
      </c>
      <c r="H33" s="47">
        <v>325457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88770</v>
      </c>
      <c r="E34" s="36">
        <v>0</v>
      </c>
      <c r="F34" s="36">
        <v>0</v>
      </c>
      <c r="G34" s="36">
        <v>0</v>
      </c>
      <c r="H34" s="36">
        <v>88770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102075</v>
      </c>
      <c r="E35" s="36">
        <v>0</v>
      </c>
      <c r="F35" s="36">
        <v>0</v>
      </c>
      <c r="G35" s="36">
        <v>0</v>
      </c>
      <c r="H35" s="36">
        <v>102075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94177</v>
      </c>
      <c r="E36" s="36">
        <v>0</v>
      </c>
      <c r="F36" s="36">
        <v>0</v>
      </c>
      <c r="G36" s="36">
        <v>0</v>
      </c>
      <c r="H36" s="36">
        <v>94177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40435</v>
      </c>
      <c r="E37" s="53">
        <v>0</v>
      </c>
      <c r="F37" s="53">
        <v>0</v>
      </c>
      <c r="G37" s="53">
        <v>0</v>
      </c>
      <c r="H37" s="53">
        <v>40435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3097645</v>
      </c>
      <c r="E39" s="37">
        <v>0</v>
      </c>
      <c r="F39" s="37">
        <v>0</v>
      </c>
      <c r="G39" s="37">
        <v>0</v>
      </c>
      <c r="H39" s="37">
        <v>3097645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1517972</v>
      </c>
      <c r="E40" s="37">
        <v>0</v>
      </c>
      <c r="F40" s="37">
        <v>0</v>
      </c>
      <c r="G40" s="37">
        <v>0</v>
      </c>
      <c r="H40" s="37">
        <v>1517972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10487</v>
      </c>
      <c r="E41" s="37">
        <v>0</v>
      </c>
      <c r="F41" s="37">
        <v>0</v>
      </c>
      <c r="G41" s="37">
        <v>0</v>
      </c>
      <c r="H41" s="37">
        <v>10487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19176</v>
      </c>
      <c r="E42" s="37">
        <v>0</v>
      </c>
      <c r="F42" s="37">
        <v>0</v>
      </c>
      <c r="G42" s="37">
        <v>0</v>
      </c>
      <c r="H42" s="37">
        <v>19176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4645280</v>
      </c>
      <c r="E43" s="69">
        <v>0</v>
      </c>
      <c r="F43" s="69">
        <v>0</v>
      </c>
      <c r="G43" s="69">
        <v>0</v>
      </c>
      <c r="H43" s="69">
        <v>4645280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151680</v>
      </c>
      <c r="C46" s="75">
        <v>22193</v>
      </c>
      <c r="D46" s="76">
        <v>173873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12623</v>
      </c>
      <c r="C47" s="75">
        <v>0</v>
      </c>
      <c r="D47" s="76">
        <v>12623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210142</v>
      </c>
      <c r="C48" s="75">
        <v>27560</v>
      </c>
      <c r="D48" s="76">
        <v>237702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201061</v>
      </c>
      <c r="C49" s="75">
        <v>26370</v>
      </c>
      <c r="D49" s="76">
        <v>227431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12957</v>
      </c>
      <c r="C50" s="75">
        <v>0</v>
      </c>
      <c r="D50" s="76">
        <v>12957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28253</v>
      </c>
      <c r="C51" s="75">
        <v>0</v>
      </c>
      <c r="D51" s="76">
        <v>28253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11740</v>
      </c>
      <c r="C52" s="75">
        <v>0</v>
      </c>
      <c r="D52" s="76">
        <v>11740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77180</v>
      </c>
      <c r="C53" s="75">
        <v>10109</v>
      </c>
      <c r="D53" s="76">
        <v>87289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22162</v>
      </c>
      <c r="C54" s="75">
        <v>0</v>
      </c>
      <c r="D54" s="76">
        <v>22162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1936</v>
      </c>
      <c r="C55" s="75">
        <v>0</v>
      </c>
      <c r="D55" s="76">
        <v>1936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130397.83463146297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836803.7516681044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42268</v>
      </c>
      <c r="I61" s="91"/>
    </row>
    <row r="62" spans="1:9" s="3" customFormat="1" ht="15">
      <c r="A62" s="82" t="s">
        <v>190</v>
      </c>
      <c r="G62" s="89"/>
      <c r="H62" s="90">
        <v>92161</v>
      </c>
      <c r="I62" s="91"/>
    </row>
    <row r="63" spans="1:9" s="3" customFormat="1" ht="15">
      <c r="A63" s="82" t="s">
        <v>93</v>
      </c>
      <c r="F63" s="70"/>
      <c r="G63" s="92"/>
      <c r="H63" s="90">
        <v>123712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8" thickBot="1">
      <c r="A78" s="3" t="s">
        <v>185</v>
      </c>
    </row>
    <row r="79" spans="1:9" ht="18" thickBot="1">
      <c r="A79" s="15" t="s">
        <v>110</v>
      </c>
      <c r="B79" s="16"/>
      <c r="C79" s="16"/>
      <c r="D79" s="16"/>
      <c r="E79" s="16"/>
      <c r="F79" s="16"/>
      <c r="G79" s="16"/>
      <c r="H79" s="17"/>
      <c r="I79" s="18"/>
    </row>
    <row r="80" ht="18" thickBot="1">
      <c r="I80" s="18"/>
    </row>
    <row r="81" spans="1:9" ht="18" thickBot="1">
      <c r="A81" s="166" t="s">
        <v>104</v>
      </c>
      <c r="B81" s="167"/>
      <c r="C81" s="167"/>
      <c r="D81" s="143" t="s">
        <v>6</v>
      </c>
      <c r="E81" s="143" t="s">
        <v>80</v>
      </c>
      <c r="F81" s="143" t="s">
        <v>81</v>
      </c>
      <c r="G81" s="143" t="s">
        <v>82</v>
      </c>
      <c r="H81" s="144" t="s">
        <v>32</v>
      </c>
      <c r="I81" s="145" t="s">
        <v>4</v>
      </c>
    </row>
    <row r="82" spans="1:9" ht="15">
      <c r="A82" s="146" t="s">
        <v>63</v>
      </c>
      <c r="B82" s="9" t="s">
        <v>7</v>
      </c>
      <c r="C82" s="147" t="s">
        <v>84</v>
      </c>
      <c r="D82" s="148">
        <v>24101</v>
      </c>
      <c r="E82" s="148">
        <v>0</v>
      </c>
      <c r="F82" s="148">
        <v>0</v>
      </c>
      <c r="G82" s="148">
        <v>0</v>
      </c>
      <c r="H82" s="149">
        <v>24101</v>
      </c>
      <c r="I82" s="150">
        <v>0</v>
      </c>
    </row>
    <row r="83" spans="1:9" ht="15">
      <c r="A83" s="146" t="s">
        <v>63</v>
      </c>
      <c r="B83" s="9" t="s">
        <v>8</v>
      </c>
      <c r="C83" s="147" t="s">
        <v>85</v>
      </c>
      <c r="D83" s="148">
        <v>42486</v>
      </c>
      <c r="E83" s="148">
        <v>0</v>
      </c>
      <c r="F83" s="148">
        <v>0</v>
      </c>
      <c r="G83" s="148">
        <v>0</v>
      </c>
      <c r="H83" s="149">
        <v>42486</v>
      </c>
      <c r="I83" s="150">
        <v>0</v>
      </c>
    </row>
    <row r="84" spans="1:9" ht="15">
      <c r="A84" s="146" t="s">
        <v>63</v>
      </c>
      <c r="B84" s="9" t="s">
        <v>37</v>
      </c>
      <c r="C84" s="147" t="s">
        <v>38</v>
      </c>
      <c r="D84" s="148">
        <v>67264</v>
      </c>
      <c r="E84" s="148">
        <v>0</v>
      </c>
      <c r="F84" s="148">
        <v>0</v>
      </c>
      <c r="G84" s="148">
        <v>0</v>
      </c>
      <c r="H84" s="149">
        <v>67264</v>
      </c>
      <c r="I84" s="150">
        <v>0</v>
      </c>
    </row>
    <row r="85" spans="1:9" ht="15">
      <c r="A85" s="146" t="s">
        <v>63</v>
      </c>
      <c r="B85" s="3" t="s">
        <v>103</v>
      </c>
      <c r="C85" s="147" t="s">
        <v>38</v>
      </c>
      <c r="D85" s="148">
        <v>57396</v>
      </c>
      <c r="E85" s="149">
        <v>0</v>
      </c>
      <c r="F85" s="149">
        <v>0</v>
      </c>
      <c r="G85" s="149">
        <v>0</v>
      </c>
      <c r="H85" s="149">
        <v>57396</v>
      </c>
      <c r="I85" s="150">
        <v>0</v>
      </c>
    </row>
    <row r="86" spans="1:9" ht="34.8">
      <c r="A86" s="146" t="s">
        <v>63</v>
      </c>
      <c r="B86" s="151" t="s">
        <v>44</v>
      </c>
      <c r="C86" s="147" t="s">
        <v>45</v>
      </c>
      <c r="D86" s="148">
        <v>4415</v>
      </c>
      <c r="E86" s="148">
        <v>0</v>
      </c>
      <c r="F86" s="148">
        <v>0</v>
      </c>
      <c r="G86" s="148">
        <v>0</v>
      </c>
      <c r="H86" s="149">
        <v>4415</v>
      </c>
      <c r="I86" s="150">
        <v>0</v>
      </c>
    </row>
    <row r="87" spans="1:9" ht="34.8">
      <c r="A87" s="146" t="s">
        <v>63</v>
      </c>
      <c r="B87" s="151" t="s">
        <v>43</v>
      </c>
      <c r="C87" s="147" t="s">
        <v>39</v>
      </c>
      <c r="D87" s="148">
        <v>7111</v>
      </c>
      <c r="E87" s="148">
        <v>0</v>
      </c>
      <c r="F87" s="148">
        <v>0</v>
      </c>
      <c r="G87" s="148">
        <v>0</v>
      </c>
      <c r="H87" s="149">
        <v>7111</v>
      </c>
      <c r="I87" s="150">
        <v>0</v>
      </c>
    </row>
    <row r="88" spans="1:9" ht="15.75" customHeight="1">
      <c r="A88" s="146" t="s">
        <v>63</v>
      </c>
      <c r="B88" s="9" t="s">
        <v>5</v>
      </c>
      <c r="C88" s="147" t="s">
        <v>40</v>
      </c>
      <c r="D88" s="148">
        <v>20972</v>
      </c>
      <c r="E88" s="148">
        <v>0</v>
      </c>
      <c r="F88" s="148">
        <v>0</v>
      </c>
      <c r="G88" s="148">
        <v>0</v>
      </c>
      <c r="H88" s="149">
        <v>20972</v>
      </c>
      <c r="I88" s="150">
        <v>0</v>
      </c>
    </row>
    <row r="89" spans="1:9" ht="18" thickBot="1">
      <c r="A89" s="152" t="s">
        <v>63</v>
      </c>
      <c r="B89" s="153" t="s">
        <v>9</v>
      </c>
      <c r="C89" s="154" t="s">
        <v>100</v>
      </c>
      <c r="D89" s="155">
        <v>223745</v>
      </c>
      <c r="E89" s="155">
        <v>0</v>
      </c>
      <c r="F89" s="155">
        <v>0</v>
      </c>
      <c r="G89" s="156">
        <v>0</v>
      </c>
      <c r="H89" s="155">
        <v>223745</v>
      </c>
      <c r="I89" s="155">
        <v>0</v>
      </c>
    </row>
    <row r="90" ht="18" thickBot="1">
      <c r="D90" s="157"/>
    </row>
    <row r="91" spans="1:9" ht="18" thickBot="1">
      <c r="A91" s="166" t="s">
        <v>105</v>
      </c>
      <c r="B91" s="167"/>
      <c r="C91" s="167"/>
      <c r="D91" s="143" t="s">
        <v>6</v>
      </c>
      <c r="E91" s="143" t="s">
        <v>80</v>
      </c>
      <c r="F91" s="143" t="s">
        <v>81</v>
      </c>
      <c r="G91" s="143" t="s">
        <v>82</v>
      </c>
      <c r="H91" s="144" t="s">
        <v>32</v>
      </c>
      <c r="I91" s="158" t="s">
        <v>4</v>
      </c>
    </row>
    <row r="92" spans="1:9" ht="15">
      <c r="A92" s="146" t="s">
        <v>63</v>
      </c>
      <c r="B92" s="9" t="s">
        <v>7</v>
      </c>
      <c r="C92" s="147" t="s">
        <v>84</v>
      </c>
      <c r="D92" s="148">
        <v>26389</v>
      </c>
      <c r="E92" s="148">
        <v>0</v>
      </c>
      <c r="F92" s="148">
        <v>0</v>
      </c>
      <c r="G92" s="148">
        <v>0</v>
      </c>
      <c r="H92" s="159">
        <v>26389</v>
      </c>
      <c r="I92" s="150">
        <v>0</v>
      </c>
    </row>
    <row r="93" spans="1:9" ht="15">
      <c r="A93" s="146" t="s">
        <v>63</v>
      </c>
      <c r="B93" s="9" t="s">
        <v>8</v>
      </c>
      <c r="C93" s="147" t="s">
        <v>85</v>
      </c>
      <c r="D93" s="148">
        <v>46517</v>
      </c>
      <c r="E93" s="148">
        <v>0</v>
      </c>
      <c r="F93" s="148">
        <v>0</v>
      </c>
      <c r="G93" s="148">
        <v>0</v>
      </c>
      <c r="H93" s="149">
        <v>46517</v>
      </c>
      <c r="I93" s="150">
        <v>0</v>
      </c>
    </row>
    <row r="94" spans="1:9" ht="15">
      <c r="A94" s="146" t="s">
        <v>63</v>
      </c>
      <c r="B94" s="9" t="s">
        <v>37</v>
      </c>
      <c r="C94" s="147" t="s">
        <v>38</v>
      </c>
      <c r="D94" s="148">
        <v>73648</v>
      </c>
      <c r="E94" s="148">
        <v>0</v>
      </c>
      <c r="F94" s="148">
        <v>0</v>
      </c>
      <c r="G94" s="148">
        <v>0</v>
      </c>
      <c r="H94" s="149">
        <v>73648</v>
      </c>
      <c r="I94" s="150">
        <v>0</v>
      </c>
    </row>
    <row r="95" spans="1:9" ht="15">
      <c r="A95" s="146" t="s">
        <v>63</v>
      </c>
      <c r="B95" s="3" t="s">
        <v>103</v>
      </c>
      <c r="C95" s="147" t="s">
        <v>38</v>
      </c>
      <c r="D95" s="148">
        <v>78937</v>
      </c>
      <c r="E95" s="149">
        <v>0</v>
      </c>
      <c r="F95" s="149">
        <v>0</v>
      </c>
      <c r="G95" s="149">
        <v>0</v>
      </c>
      <c r="H95" s="149">
        <v>78937</v>
      </c>
      <c r="I95" s="150">
        <v>0</v>
      </c>
    </row>
    <row r="96" spans="1:9" ht="34.8">
      <c r="A96" s="146" t="s">
        <v>63</v>
      </c>
      <c r="B96" s="151" t="s">
        <v>44</v>
      </c>
      <c r="C96" s="147" t="s">
        <v>45</v>
      </c>
      <c r="D96" s="148">
        <v>6072</v>
      </c>
      <c r="E96" s="148">
        <v>0</v>
      </c>
      <c r="F96" s="148">
        <v>0</v>
      </c>
      <c r="G96" s="148">
        <v>0</v>
      </c>
      <c r="H96" s="149">
        <v>6072</v>
      </c>
      <c r="I96" s="150">
        <v>0</v>
      </c>
    </row>
    <row r="97" spans="1:9" ht="34.8">
      <c r="A97" s="146" t="s">
        <v>63</v>
      </c>
      <c r="B97" s="151" t="s">
        <v>43</v>
      </c>
      <c r="C97" s="147" t="s">
        <v>39</v>
      </c>
      <c r="D97" s="148">
        <v>12065</v>
      </c>
      <c r="E97" s="148">
        <v>0</v>
      </c>
      <c r="F97" s="148">
        <v>0</v>
      </c>
      <c r="G97" s="148">
        <v>0</v>
      </c>
      <c r="H97" s="149">
        <v>12065</v>
      </c>
      <c r="I97" s="150">
        <v>0</v>
      </c>
    </row>
    <row r="98" spans="1:9" ht="15">
      <c r="A98" s="146" t="s">
        <v>63</v>
      </c>
      <c r="B98" s="9" t="s">
        <v>5</v>
      </c>
      <c r="C98" s="147" t="s">
        <v>40</v>
      </c>
      <c r="D98" s="148">
        <v>28842</v>
      </c>
      <c r="E98" s="148">
        <v>0</v>
      </c>
      <c r="F98" s="148">
        <v>0</v>
      </c>
      <c r="G98" s="148">
        <v>0</v>
      </c>
      <c r="H98" s="160">
        <v>28842</v>
      </c>
      <c r="I98" s="150">
        <v>0</v>
      </c>
    </row>
    <row r="99" spans="1:9" ht="18" thickBot="1">
      <c r="A99" s="152" t="s">
        <v>63</v>
      </c>
      <c r="B99" s="153" t="s">
        <v>9</v>
      </c>
      <c r="C99" s="154" t="s">
        <v>100</v>
      </c>
      <c r="D99" s="155">
        <v>272470</v>
      </c>
      <c r="E99" s="155">
        <v>0</v>
      </c>
      <c r="F99" s="155">
        <v>0</v>
      </c>
      <c r="G99" s="156">
        <v>0</v>
      </c>
      <c r="H99" s="155">
        <v>272470</v>
      </c>
      <c r="I99" s="155">
        <v>0</v>
      </c>
    </row>
    <row r="100" ht="15">
      <c r="D100" s="157"/>
    </row>
    <row r="102" ht="15">
      <c r="G102" s="150"/>
    </row>
    <row r="103" ht="15">
      <c r="G103" s="150"/>
    </row>
  </sheetData>
  <mergeCells count="2">
    <mergeCell ref="A81:C81"/>
    <mergeCell ref="A91:C91"/>
  </mergeCells>
  <printOptions horizontalCentered="1" verticalCentered="1"/>
  <pageMargins left="0" right="0" top="0.25" bottom="0" header="0.45" footer="0.5"/>
  <pageSetup fitToHeight="0" fitToWidth="1" horizontalDpi="600" verticalDpi="600" orientation="portrait" scale="51" r:id="rId2"/>
  <rowBreaks count="1" manualBreakCount="1">
    <brk id="78" max="16383" man="1"/>
  </rowBreak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5546875" style="9" customWidth="1"/>
    <col min="2" max="2" width="32.21484375" style="9" customWidth="1"/>
    <col min="3" max="3" width="18.77734375" style="9" bestFit="1" customWidth="1"/>
    <col min="4" max="4" width="14.77734375" style="9" customWidth="1"/>
    <col min="5" max="5" width="16.105468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165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181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667545</v>
      </c>
      <c r="E11" s="29">
        <v>0</v>
      </c>
      <c r="F11" s="29">
        <v>0</v>
      </c>
      <c r="G11" s="29">
        <v>0</v>
      </c>
      <c r="H11" s="30">
        <v>667545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32185</v>
      </c>
      <c r="E12" s="37">
        <v>0</v>
      </c>
      <c r="F12" s="37">
        <v>0</v>
      </c>
      <c r="G12" s="37">
        <v>0</v>
      </c>
      <c r="H12" s="37">
        <v>32185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56736</v>
      </c>
      <c r="E13" s="37">
        <v>0</v>
      </c>
      <c r="F13" s="37">
        <v>0</v>
      </c>
      <c r="G13" s="37">
        <v>0</v>
      </c>
      <c r="H13" s="37">
        <v>56736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89826</v>
      </c>
      <c r="E14" s="37">
        <v>0</v>
      </c>
      <c r="F14" s="37">
        <v>0</v>
      </c>
      <c r="G14" s="37">
        <v>0</v>
      </c>
      <c r="H14" s="37">
        <v>89826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133522</v>
      </c>
      <c r="E15" s="37">
        <v>0</v>
      </c>
      <c r="F15" s="37">
        <v>0</v>
      </c>
      <c r="G15" s="37">
        <v>0</v>
      </c>
      <c r="H15" s="37">
        <v>133522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10271</v>
      </c>
      <c r="E16" s="37">
        <v>0</v>
      </c>
      <c r="F16" s="37">
        <v>0</v>
      </c>
      <c r="G16" s="37">
        <v>0</v>
      </c>
      <c r="H16" s="37">
        <v>10271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17302</v>
      </c>
      <c r="E17" s="37">
        <v>0</v>
      </c>
      <c r="F17" s="37">
        <v>0</v>
      </c>
      <c r="G17" s="37">
        <v>0</v>
      </c>
      <c r="H17" s="37">
        <v>17302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48787</v>
      </c>
      <c r="E18" s="37">
        <v>0</v>
      </c>
      <c r="F18" s="37">
        <v>0</v>
      </c>
      <c r="G18" s="37">
        <v>0</v>
      </c>
      <c r="H18" s="37">
        <v>48787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388629</v>
      </c>
      <c r="E19" s="43">
        <v>0</v>
      </c>
      <c r="F19" s="43">
        <v>0</v>
      </c>
      <c r="G19" s="43">
        <v>0</v>
      </c>
      <c r="H19" s="43">
        <v>388629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856328</v>
      </c>
      <c r="E20" s="37">
        <v>0</v>
      </c>
      <c r="F20" s="37">
        <v>0</v>
      </c>
      <c r="G20" s="37">
        <v>0</v>
      </c>
      <c r="H20" s="37">
        <v>856328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69582</v>
      </c>
      <c r="E21" s="37">
        <v>0</v>
      </c>
      <c r="F21" s="37">
        <v>0</v>
      </c>
      <c r="G21" s="37">
        <v>0</v>
      </c>
      <c r="H21" s="37">
        <v>69582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119964</v>
      </c>
      <c r="E22" s="37">
        <v>0</v>
      </c>
      <c r="F22" s="37">
        <v>0</v>
      </c>
      <c r="G22" s="37">
        <v>0</v>
      </c>
      <c r="H22" s="37">
        <v>119964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149656</v>
      </c>
      <c r="E23" s="37">
        <v>0</v>
      </c>
      <c r="F23" s="37">
        <v>0</v>
      </c>
      <c r="G23" s="37">
        <v>0</v>
      </c>
      <c r="H23" s="37">
        <v>149656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1195530</v>
      </c>
      <c r="E24" s="43">
        <v>0</v>
      </c>
      <c r="F24" s="43">
        <v>0</v>
      </c>
      <c r="G24" s="43">
        <v>0</v>
      </c>
      <c r="H24" s="43">
        <v>1195530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790064</v>
      </c>
      <c r="E25" s="36">
        <v>0</v>
      </c>
      <c r="F25" s="36">
        <v>0</v>
      </c>
      <c r="G25" s="36">
        <v>0</v>
      </c>
      <c r="H25" s="37">
        <v>790064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187392</v>
      </c>
      <c r="E26" s="36">
        <v>0</v>
      </c>
      <c r="F26" s="36">
        <v>0</v>
      </c>
      <c r="G26" s="36">
        <v>0</v>
      </c>
      <c r="H26" s="37">
        <v>187392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719790</v>
      </c>
      <c r="E27" s="36">
        <v>0</v>
      </c>
      <c r="F27" s="36">
        <v>0</v>
      </c>
      <c r="G27" s="36">
        <v>0</v>
      </c>
      <c r="H27" s="37">
        <v>719790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118012</v>
      </c>
      <c r="E28" s="36">
        <v>0</v>
      </c>
      <c r="F28" s="36">
        <v>0</v>
      </c>
      <c r="G28" s="36">
        <v>0</v>
      </c>
      <c r="H28" s="37">
        <v>118012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1815258</v>
      </c>
      <c r="E29" s="43">
        <v>0</v>
      </c>
      <c r="F29" s="43">
        <v>0</v>
      </c>
      <c r="G29" s="43">
        <v>0</v>
      </c>
      <c r="H29" s="43">
        <v>1815258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52087</v>
      </c>
      <c r="E30" s="36">
        <v>0</v>
      </c>
      <c r="F30" s="36">
        <v>0</v>
      </c>
      <c r="G30" s="36">
        <v>0</v>
      </c>
      <c r="H30" s="37">
        <v>52087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339669</v>
      </c>
      <c r="E31" s="36">
        <v>0</v>
      </c>
      <c r="F31" s="36">
        <v>0</v>
      </c>
      <c r="G31" s="36">
        <v>0</v>
      </c>
      <c r="H31" s="37">
        <v>339669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9262</v>
      </c>
      <c r="E32" s="36">
        <v>0</v>
      </c>
      <c r="F32" s="36">
        <v>0</v>
      </c>
      <c r="G32" s="36">
        <v>0</v>
      </c>
      <c r="H32" s="37">
        <v>9262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360314</v>
      </c>
      <c r="E33" s="47">
        <v>0</v>
      </c>
      <c r="F33" s="47">
        <v>0</v>
      </c>
      <c r="G33" s="47">
        <v>0</v>
      </c>
      <c r="H33" s="47">
        <v>360314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98278</v>
      </c>
      <c r="E34" s="36">
        <v>0</v>
      </c>
      <c r="F34" s="36">
        <v>0</v>
      </c>
      <c r="G34" s="36">
        <v>0</v>
      </c>
      <c r="H34" s="36">
        <v>98278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113008</v>
      </c>
      <c r="E35" s="36">
        <v>0</v>
      </c>
      <c r="F35" s="36">
        <v>0</v>
      </c>
      <c r="G35" s="36">
        <v>0</v>
      </c>
      <c r="H35" s="36">
        <v>113008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104263</v>
      </c>
      <c r="E36" s="36">
        <v>0</v>
      </c>
      <c r="F36" s="36">
        <v>0</v>
      </c>
      <c r="G36" s="36">
        <v>0</v>
      </c>
      <c r="H36" s="36">
        <v>104263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44765</v>
      </c>
      <c r="E37" s="53">
        <v>0</v>
      </c>
      <c r="F37" s="53">
        <v>0</v>
      </c>
      <c r="G37" s="53">
        <v>0</v>
      </c>
      <c r="H37" s="53">
        <v>44765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3431858</v>
      </c>
      <c r="E39" s="37">
        <v>0</v>
      </c>
      <c r="F39" s="37">
        <v>0</v>
      </c>
      <c r="G39" s="37">
        <v>0</v>
      </c>
      <c r="H39" s="37">
        <v>3431858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1468863</v>
      </c>
      <c r="E40" s="37">
        <v>0</v>
      </c>
      <c r="F40" s="37">
        <v>0</v>
      </c>
      <c r="G40" s="37">
        <v>0</v>
      </c>
      <c r="H40" s="37">
        <v>1468863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10271</v>
      </c>
      <c r="E41" s="37">
        <v>0</v>
      </c>
      <c r="F41" s="37">
        <v>0</v>
      </c>
      <c r="G41" s="37">
        <v>0</v>
      </c>
      <c r="H41" s="37">
        <v>10271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17302</v>
      </c>
      <c r="E42" s="37">
        <v>0</v>
      </c>
      <c r="F42" s="37">
        <v>0</v>
      </c>
      <c r="G42" s="37">
        <v>0</v>
      </c>
      <c r="H42" s="37">
        <v>17302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4928294</v>
      </c>
      <c r="E43" s="69">
        <v>0</v>
      </c>
      <c r="F43" s="69">
        <v>0</v>
      </c>
      <c r="G43" s="69">
        <v>0</v>
      </c>
      <c r="H43" s="69">
        <v>4928294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166886</v>
      </c>
      <c r="C46" s="75">
        <v>24570</v>
      </c>
      <c r="D46" s="76">
        <v>191456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8046</v>
      </c>
      <c r="C47" s="75">
        <v>0</v>
      </c>
      <c r="D47" s="76">
        <v>8046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231209</v>
      </c>
      <c r="C48" s="75">
        <v>30512</v>
      </c>
      <c r="D48" s="76">
        <v>261721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221218</v>
      </c>
      <c r="C49" s="75">
        <v>29194</v>
      </c>
      <c r="D49" s="76">
        <v>250412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37264</v>
      </c>
      <c r="C50" s="75">
        <v>0</v>
      </c>
      <c r="D50" s="76">
        <v>37264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29385</v>
      </c>
      <c r="C51" s="75">
        <v>0</v>
      </c>
      <c r="D51" s="76">
        <v>29385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13022</v>
      </c>
      <c r="C52" s="75">
        <v>0</v>
      </c>
      <c r="D52" s="76">
        <v>13022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84917</v>
      </c>
      <c r="C53" s="75">
        <v>11191</v>
      </c>
      <c r="D53" s="76">
        <v>96108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14127</v>
      </c>
      <c r="C54" s="75">
        <v>0</v>
      </c>
      <c r="D54" s="76">
        <v>14127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2130</v>
      </c>
      <c r="C55" s="75">
        <v>0</v>
      </c>
      <c r="D55" s="76">
        <v>2130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129717.48694075126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830896.7526834214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121558</v>
      </c>
      <c r="I61" s="91"/>
    </row>
    <row r="62" spans="1:9" s="3" customFormat="1" ht="15">
      <c r="A62" s="82" t="s">
        <v>190</v>
      </c>
      <c r="G62" s="89"/>
      <c r="H62" s="90">
        <v>95855</v>
      </c>
      <c r="I62" s="91"/>
    </row>
    <row r="63" spans="1:9" s="3" customFormat="1" ht="15">
      <c r="A63" s="82" t="s">
        <v>93</v>
      </c>
      <c r="F63" s="70"/>
      <c r="G63" s="92"/>
      <c r="H63" s="90">
        <v>136114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AS83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5546875" style="3" customWidth="1"/>
    <col min="2" max="2" width="33.77734375" style="3" bestFit="1" customWidth="1"/>
    <col min="3" max="3" width="18.77734375" style="3" bestFit="1" customWidth="1"/>
    <col min="4" max="4" width="14.77734375" style="3" customWidth="1"/>
    <col min="5" max="5" width="13.88671875" style="3" customWidth="1"/>
    <col min="6" max="6" width="15.21484375" style="3" customWidth="1"/>
    <col min="7" max="7" width="14.77734375" style="3" customWidth="1"/>
    <col min="8" max="8" width="14.21484375" style="3" customWidth="1"/>
    <col min="9" max="9" width="16.77734375" style="3" customWidth="1"/>
    <col min="10" max="45" width="12.77734375" style="3" customWidth="1"/>
    <col min="46" max="16384" width="9.77734375" style="3" customWidth="1"/>
  </cols>
  <sheetData>
    <row r="1" spans="1:9" ht="15">
      <c r="A1" s="110" t="s">
        <v>0</v>
      </c>
      <c r="B1" s="111"/>
      <c r="C1" s="111"/>
      <c r="D1" s="111"/>
      <c r="E1" s="111"/>
      <c r="F1" s="111"/>
      <c r="G1" s="111"/>
      <c r="H1" s="112" t="s">
        <v>135</v>
      </c>
      <c r="I1" s="113" t="s">
        <v>146</v>
      </c>
    </row>
    <row r="2" spans="1:9" ht="15">
      <c r="A2" s="34" t="s">
        <v>1</v>
      </c>
      <c r="H2" s="114" t="s">
        <v>136</v>
      </c>
      <c r="I2" s="115">
        <v>45474</v>
      </c>
    </row>
    <row r="3" spans="1:9" ht="15">
      <c r="A3" s="34"/>
      <c r="H3" s="114" t="s">
        <v>155</v>
      </c>
      <c r="I3" s="116" t="s">
        <v>154</v>
      </c>
    </row>
    <row r="4" spans="1:9" ht="15">
      <c r="A4" s="14" t="s">
        <v>95</v>
      </c>
      <c r="B4" s="61"/>
      <c r="C4" s="61"/>
      <c r="D4" s="61"/>
      <c r="E4" s="61"/>
      <c r="F4" s="61"/>
      <c r="G4" s="61"/>
      <c r="H4" s="114" t="s">
        <v>137</v>
      </c>
      <c r="I4" s="115">
        <v>45474</v>
      </c>
    </row>
    <row r="5" spans="1:9" ht="15">
      <c r="A5" s="14"/>
      <c r="B5" s="61"/>
      <c r="C5" s="61"/>
      <c r="D5" s="61"/>
      <c r="E5" s="61"/>
      <c r="F5" s="61"/>
      <c r="G5" s="61"/>
      <c r="H5" s="61"/>
      <c r="I5" s="117"/>
    </row>
    <row r="6" spans="1:9" ht="15">
      <c r="A6" s="14" t="s">
        <v>192</v>
      </c>
      <c r="B6" s="61"/>
      <c r="C6" s="61"/>
      <c r="D6" s="61"/>
      <c r="E6" s="61"/>
      <c r="F6" s="61"/>
      <c r="G6" s="61"/>
      <c r="H6" s="61"/>
      <c r="I6" s="117"/>
    </row>
    <row r="7" spans="1:9" ht="15">
      <c r="A7" s="14" t="s">
        <v>60</v>
      </c>
      <c r="B7" s="61"/>
      <c r="C7" s="61"/>
      <c r="D7" s="61"/>
      <c r="E7" s="61"/>
      <c r="F7" s="61"/>
      <c r="G7" s="61"/>
      <c r="H7" s="61"/>
      <c r="I7" s="117"/>
    </row>
    <row r="8" spans="1:9" ht="18" thickBot="1">
      <c r="A8" s="14" t="s">
        <v>125</v>
      </c>
      <c r="B8" s="61"/>
      <c r="C8" s="61"/>
      <c r="D8" s="61"/>
      <c r="E8" s="61"/>
      <c r="F8" s="61"/>
      <c r="G8" s="61"/>
      <c r="H8" s="61"/>
      <c r="I8" s="117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129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98"/>
      <c r="K10" s="99"/>
      <c r="L10" s="99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45" s="39" customFormat="1" ht="15">
      <c r="A11" s="26" t="s">
        <v>62</v>
      </c>
      <c r="B11" s="27" t="s">
        <v>7</v>
      </c>
      <c r="C11" s="28" t="s">
        <v>83</v>
      </c>
      <c r="D11" s="29">
        <v>176661</v>
      </c>
      <c r="E11" s="29">
        <v>0</v>
      </c>
      <c r="F11" s="29">
        <v>0</v>
      </c>
      <c r="G11" s="29">
        <v>0</v>
      </c>
      <c r="H11" s="30">
        <v>176661</v>
      </c>
      <c r="I11" s="31">
        <v>0</v>
      </c>
      <c r="J11" s="119"/>
      <c r="K11" s="35"/>
      <c r="L11" s="3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12" ht="15">
      <c r="A12" s="34" t="s">
        <v>63</v>
      </c>
      <c r="B12" s="3" t="s">
        <v>7</v>
      </c>
      <c r="C12" s="35" t="s">
        <v>84</v>
      </c>
      <c r="D12" s="36">
        <v>20989</v>
      </c>
      <c r="E12" s="37">
        <v>0</v>
      </c>
      <c r="F12" s="37">
        <v>0</v>
      </c>
      <c r="G12" s="37">
        <v>0</v>
      </c>
      <c r="H12" s="37">
        <v>20989</v>
      </c>
      <c r="I12" s="38">
        <v>0</v>
      </c>
      <c r="K12" s="70"/>
      <c r="L12" s="71"/>
    </row>
    <row r="13" spans="1:12" ht="15">
      <c r="A13" s="34" t="s">
        <v>63</v>
      </c>
      <c r="B13" s="3" t="s">
        <v>8</v>
      </c>
      <c r="C13" s="35" t="s">
        <v>85</v>
      </c>
      <c r="D13" s="36">
        <v>37000</v>
      </c>
      <c r="E13" s="37">
        <v>0</v>
      </c>
      <c r="F13" s="37">
        <v>0</v>
      </c>
      <c r="G13" s="37">
        <v>0</v>
      </c>
      <c r="H13" s="37">
        <v>37000</v>
      </c>
      <c r="I13" s="38">
        <v>0</v>
      </c>
      <c r="K13" s="70"/>
      <c r="L13" s="71"/>
    </row>
    <row r="14" spans="1:12" ht="15">
      <c r="A14" s="34" t="s">
        <v>63</v>
      </c>
      <c r="B14" s="3" t="s">
        <v>37</v>
      </c>
      <c r="C14" s="35" t="s">
        <v>38</v>
      </c>
      <c r="D14" s="36">
        <v>58579</v>
      </c>
      <c r="E14" s="37">
        <v>0</v>
      </c>
      <c r="F14" s="37">
        <v>0</v>
      </c>
      <c r="G14" s="37">
        <v>0</v>
      </c>
      <c r="H14" s="37">
        <v>58579</v>
      </c>
      <c r="I14" s="38">
        <v>0</v>
      </c>
      <c r="K14" s="70"/>
      <c r="L14" s="71"/>
    </row>
    <row r="15" spans="1:12" ht="15">
      <c r="A15" s="3" t="s">
        <v>63</v>
      </c>
      <c r="B15" s="3" t="s">
        <v>144</v>
      </c>
      <c r="C15" s="35" t="s">
        <v>38</v>
      </c>
      <c r="D15" s="36">
        <v>28092</v>
      </c>
      <c r="E15" s="37">
        <v>0</v>
      </c>
      <c r="F15" s="37">
        <v>0</v>
      </c>
      <c r="G15" s="37">
        <v>0</v>
      </c>
      <c r="H15" s="37">
        <v>28092</v>
      </c>
      <c r="I15" s="37">
        <v>0</v>
      </c>
      <c r="K15" s="70"/>
      <c r="L15" s="71"/>
    </row>
    <row r="16" spans="1:12" ht="15">
      <c r="A16" s="3" t="s">
        <v>63</v>
      </c>
      <c r="B16" s="39" t="s">
        <v>44</v>
      </c>
      <c r="C16" s="35" t="s">
        <v>45</v>
      </c>
      <c r="D16" s="36">
        <v>2161</v>
      </c>
      <c r="E16" s="37">
        <v>0</v>
      </c>
      <c r="F16" s="37">
        <v>0</v>
      </c>
      <c r="G16" s="37">
        <v>0</v>
      </c>
      <c r="H16" s="37">
        <v>2161</v>
      </c>
      <c r="I16" s="37">
        <v>0</v>
      </c>
      <c r="K16" s="70"/>
      <c r="L16" s="71"/>
    </row>
    <row r="17" spans="1:12" ht="34.8">
      <c r="A17" s="34" t="s">
        <v>63</v>
      </c>
      <c r="B17" s="39" t="s">
        <v>43</v>
      </c>
      <c r="C17" s="35" t="s">
        <v>39</v>
      </c>
      <c r="D17" s="36">
        <v>4672</v>
      </c>
      <c r="E17" s="37">
        <v>0</v>
      </c>
      <c r="F17" s="37">
        <v>0</v>
      </c>
      <c r="G17" s="37">
        <v>0</v>
      </c>
      <c r="H17" s="37">
        <v>4672</v>
      </c>
      <c r="I17" s="37">
        <v>0</v>
      </c>
      <c r="K17" s="70"/>
      <c r="L17" s="71"/>
    </row>
    <row r="18" spans="1:12" ht="15">
      <c r="A18" s="34" t="s">
        <v>63</v>
      </c>
      <c r="B18" s="39" t="s">
        <v>5</v>
      </c>
      <c r="C18" s="35" t="s">
        <v>40</v>
      </c>
      <c r="D18" s="36">
        <v>10264</v>
      </c>
      <c r="E18" s="37">
        <v>0</v>
      </c>
      <c r="F18" s="37">
        <v>0</v>
      </c>
      <c r="G18" s="37">
        <v>0</v>
      </c>
      <c r="H18" s="37">
        <v>10264</v>
      </c>
      <c r="I18" s="38">
        <v>0</v>
      </c>
      <c r="K18" s="70"/>
      <c r="L18" s="71"/>
    </row>
    <row r="19" spans="1:12" ht="19.8">
      <c r="A19" s="124" t="s">
        <v>63</v>
      </c>
      <c r="B19" s="41" t="s">
        <v>9</v>
      </c>
      <c r="C19" s="130" t="s">
        <v>100</v>
      </c>
      <c r="D19" s="43">
        <v>161757</v>
      </c>
      <c r="E19" s="43">
        <v>0</v>
      </c>
      <c r="F19" s="43">
        <v>0</v>
      </c>
      <c r="G19" s="43">
        <v>0</v>
      </c>
      <c r="H19" s="43">
        <v>161757</v>
      </c>
      <c r="I19" s="43">
        <v>0</v>
      </c>
      <c r="K19" s="70"/>
      <c r="L19" s="71"/>
    </row>
    <row r="20" spans="1:11" ht="15">
      <c r="A20" s="34" t="s">
        <v>64</v>
      </c>
      <c r="B20" s="3" t="s">
        <v>10</v>
      </c>
      <c r="C20" s="35" t="s">
        <v>86</v>
      </c>
      <c r="D20" s="36">
        <v>226621</v>
      </c>
      <c r="E20" s="37">
        <v>0</v>
      </c>
      <c r="F20" s="37">
        <v>0</v>
      </c>
      <c r="G20" s="37">
        <v>0</v>
      </c>
      <c r="H20" s="37">
        <v>226621</v>
      </c>
      <c r="I20" s="38">
        <v>0</v>
      </c>
      <c r="K20" s="70"/>
    </row>
    <row r="21" spans="1:12" ht="15">
      <c r="A21" s="34" t="s">
        <v>64</v>
      </c>
      <c r="B21" s="3" t="s">
        <v>11</v>
      </c>
      <c r="C21" s="35" t="s">
        <v>41</v>
      </c>
      <c r="D21" s="36">
        <v>19499</v>
      </c>
      <c r="E21" s="37">
        <v>0</v>
      </c>
      <c r="F21" s="37">
        <v>0</v>
      </c>
      <c r="G21" s="37">
        <v>0</v>
      </c>
      <c r="H21" s="37">
        <v>19499</v>
      </c>
      <c r="I21" s="38">
        <v>0</v>
      </c>
      <c r="K21" s="70"/>
      <c r="L21" s="71"/>
    </row>
    <row r="22" spans="1:12" ht="15">
      <c r="A22" s="34" t="s">
        <v>64</v>
      </c>
      <c r="B22" s="3" t="s">
        <v>143</v>
      </c>
      <c r="C22" s="35" t="s">
        <v>41</v>
      </c>
      <c r="D22" s="36">
        <v>76324</v>
      </c>
      <c r="E22" s="37">
        <v>0</v>
      </c>
      <c r="F22" s="37">
        <v>0</v>
      </c>
      <c r="G22" s="37">
        <v>0</v>
      </c>
      <c r="H22" s="37">
        <v>76324</v>
      </c>
      <c r="I22" s="38">
        <v>0</v>
      </c>
      <c r="K22" s="70"/>
      <c r="L22" s="71"/>
    </row>
    <row r="23" spans="1:12" ht="15">
      <c r="A23" s="34" t="s">
        <v>64</v>
      </c>
      <c r="B23" s="3" t="s">
        <v>12</v>
      </c>
      <c r="C23" s="35" t="s">
        <v>87</v>
      </c>
      <c r="D23" s="36">
        <v>90290</v>
      </c>
      <c r="E23" s="37">
        <v>0</v>
      </c>
      <c r="F23" s="37">
        <v>0</v>
      </c>
      <c r="G23" s="37">
        <v>0</v>
      </c>
      <c r="H23" s="37">
        <v>90290</v>
      </c>
      <c r="I23" s="38">
        <v>0</v>
      </c>
      <c r="K23" s="70"/>
      <c r="L23" s="71"/>
    </row>
    <row r="24" spans="1:12" ht="19.8">
      <c r="A24" s="124" t="s">
        <v>64</v>
      </c>
      <c r="B24" s="41" t="s">
        <v>26</v>
      </c>
      <c r="C24" s="130" t="s">
        <v>100</v>
      </c>
      <c r="D24" s="43">
        <v>412734</v>
      </c>
      <c r="E24" s="43">
        <v>0</v>
      </c>
      <c r="F24" s="43">
        <v>0</v>
      </c>
      <c r="G24" s="43">
        <v>0</v>
      </c>
      <c r="H24" s="43">
        <v>412734</v>
      </c>
      <c r="I24" s="43">
        <v>0</v>
      </c>
      <c r="K24" s="70"/>
      <c r="L24" s="71"/>
    </row>
    <row r="25" spans="1:11" ht="15">
      <c r="A25" s="34" t="s">
        <v>65</v>
      </c>
      <c r="B25" s="3" t="s">
        <v>13</v>
      </c>
      <c r="C25" s="35" t="s">
        <v>88</v>
      </c>
      <c r="D25" s="36">
        <v>209085</v>
      </c>
      <c r="E25" s="36">
        <v>0</v>
      </c>
      <c r="F25" s="36">
        <v>0</v>
      </c>
      <c r="G25" s="36">
        <v>0</v>
      </c>
      <c r="H25" s="37">
        <v>209085</v>
      </c>
      <c r="I25" s="38">
        <v>0</v>
      </c>
      <c r="K25" s="70"/>
    </row>
    <row r="26" spans="1:12" ht="15">
      <c r="A26" s="34" t="s">
        <v>65</v>
      </c>
      <c r="B26" s="3" t="s">
        <v>14</v>
      </c>
      <c r="C26" s="35" t="s">
        <v>42</v>
      </c>
      <c r="D26" s="36">
        <v>61945</v>
      </c>
      <c r="E26" s="36">
        <v>0</v>
      </c>
      <c r="F26" s="36">
        <v>0</v>
      </c>
      <c r="G26" s="36">
        <v>0</v>
      </c>
      <c r="H26" s="37">
        <v>61945</v>
      </c>
      <c r="I26" s="38">
        <v>0</v>
      </c>
      <c r="K26" s="70"/>
      <c r="L26" s="71"/>
    </row>
    <row r="27" spans="1:12" ht="15">
      <c r="A27" s="34" t="s">
        <v>65</v>
      </c>
      <c r="B27" s="3" t="s">
        <v>145</v>
      </c>
      <c r="C27" s="35" t="s">
        <v>42</v>
      </c>
      <c r="D27" s="36">
        <v>336249</v>
      </c>
      <c r="E27" s="36"/>
      <c r="F27" s="36"/>
      <c r="G27" s="36"/>
      <c r="H27" s="37">
        <v>336249</v>
      </c>
      <c r="I27" s="38">
        <v>0</v>
      </c>
      <c r="K27" s="70"/>
      <c r="L27" s="71"/>
    </row>
    <row r="28" spans="1:12" ht="15">
      <c r="A28" s="34" t="s">
        <v>65</v>
      </c>
      <c r="B28" s="3" t="s">
        <v>15</v>
      </c>
      <c r="C28" s="35" t="s">
        <v>89</v>
      </c>
      <c r="D28" s="36">
        <v>28182</v>
      </c>
      <c r="E28" s="36">
        <v>0</v>
      </c>
      <c r="F28" s="36">
        <v>0</v>
      </c>
      <c r="G28" s="36">
        <v>0</v>
      </c>
      <c r="H28" s="37">
        <v>28182</v>
      </c>
      <c r="I28" s="38">
        <v>0</v>
      </c>
      <c r="K28" s="70"/>
      <c r="L28" s="71"/>
    </row>
    <row r="29" spans="1:12" ht="19.8">
      <c r="A29" s="124" t="s">
        <v>65</v>
      </c>
      <c r="B29" s="41" t="s">
        <v>16</v>
      </c>
      <c r="C29" s="130" t="s">
        <v>100</v>
      </c>
      <c r="D29" s="43">
        <v>635461</v>
      </c>
      <c r="E29" s="43">
        <v>0</v>
      </c>
      <c r="F29" s="43">
        <v>0</v>
      </c>
      <c r="G29" s="43">
        <v>0</v>
      </c>
      <c r="H29" s="43">
        <v>635461</v>
      </c>
      <c r="I29" s="43">
        <v>0</v>
      </c>
      <c r="K29" s="70"/>
      <c r="L29" s="71"/>
    </row>
    <row r="30" spans="1:11" ht="15">
      <c r="A30" s="34" t="s">
        <v>66</v>
      </c>
      <c r="B30" s="3" t="s">
        <v>17</v>
      </c>
      <c r="C30" s="35" t="s">
        <v>90</v>
      </c>
      <c r="D30" s="36">
        <v>13940</v>
      </c>
      <c r="E30" s="36">
        <v>0</v>
      </c>
      <c r="F30" s="36">
        <v>0</v>
      </c>
      <c r="G30" s="36">
        <v>0</v>
      </c>
      <c r="H30" s="37">
        <v>13940</v>
      </c>
      <c r="I30" s="38">
        <v>0</v>
      </c>
      <c r="K30" s="70"/>
    </row>
    <row r="31" spans="1:12" ht="15">
      <c r="A31" s="34" t="s">
        <v>67</v>
      </c>
      <c r="B31" s="3" t="s">
        <v>18</v>
      </c>
      <c r="C31" s="35" t="s">
        <v>91</v>
      </c>
      <c r="D31" s="36">
        <v>89891</v>
      </c>
      <c r="E31" s="36">
        <v>0</v>
      </c>
      <c r="F31" s="36">
        <v>0</v>
      </c>
      <c r="G31" s="36">
        <v>0</v>
      </c>
      <c r="H31" s="37">
        <v>89891</v>
      </c>
      <c r="I31" s="38">
        <v>0</v>
      </c>
      <c r="K31" s="70"/>
      <c r="L31" s="71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2451</v>
      </c>
      <c r="E32" s="36">
        <v>0</v>
      </c>
      <c r="F32" s="36">
        <v>0</v>
      </c>
      <c r="G32" s="36">
        <v>0</v>
      </c>
      <c r="H32" s="37">
        <v>2451</v>
      </c>
      <c r="I32" s="38">
        <v>0</v>
      </c>
      <c r="K32" s="70"/>
      <c r="L32" s="71"/>
    </row>
    <row r="33" spans="1:12" ht="18" customHeight="1">
      <c r="A33" s="44" t="s">
        <v>69</v>
      </c>
      <c r="B33" s="45" t="s">
        <v>69</v>
      </c>
      <c r="C33" s="46" t="s">
        <v>94</v>
      </c>
      <c r="D33" s="47">
        <v>114894</v>
      </c>
      <c r="E33" s="47">
        <v>0</v>
      </c>
      <c r="F33" s="47">
        <v>0</v>
      </c>
      <c r="G33" s="47">
        <v>0</v>
      </c>
      <c r="H33" s="47">
        <v>114894</v>
      </c>
      <c r="I33" s="47">
        <v>0</v>
      </c>
      <c r="K33" s="70"/>
      <c r="L33" s="71"/>
    </row>
    <row r="34" spans="1:12" ht="39" customHeight="1">
      <c r="A34" s="48" t="s">
        <v>108</v>
      </c>
      <c r="B34" s="39" t="s">
        <v>7</v>
      </c>
      <c r="C34" s="35" t="s">
        <v>94</v>
      </c>
      <c r="D34" s="36">
        <v>31338</v>
      </c>
      <c r="E34" s="36">
        <v>0</v>
      </c>
      <c r="F34" s="36">
        <v>0</v>
      </c>
      <c r="G34" s="36">
        <v>0</v>
      </c>
      <c r="H34" s="36">
        <v>31338</v>
      </c>
      <c r="I34" s="49">
        <v>0</v>
      </c>
      <c r="K34" s="70"/>
      <c r="L34" s="71"/>
    </row>
    <row r="35" spans="1:12" ht="39" customHeight="1">
      <c r="A35" s="48" t="s">
        <v>108</v>
      </c>
      <c r="B35" s="39" t="s">
        <v>10</v>
      </c>
      <c r="C35" s="35" t="s">
        <v>94</v>
      </c>
      <c r="D35" s="36">
        <v>36035</v>
      </c>
      <c r="E35" s="36">
        <v>0</v>
      </c>
      <c r="F35" s="36">
        <v>0</v>
      </c>
      <c r="G35" s="36">
        <v>0</v>
      </c>
      <c r="H35" s="36">
        <v>36035</v>
      </c>
      <c r="I35" s="49">
        <v>0</v>
      </c>
      <c r="K35" s="70"/>
      <c r="L35" s="71"/>
    </row>
    <row r="36" spans="1:12" ht="15">
      <c r="A36" s="48" t="s">
        <v>108</v>
      </c>
      <c r="B36" s="39" t="s">
        <v>13</v>
      </c>
      <c r="C36" s="35" t="s">
        <v>94</v>
      </c>
      <c r="D36" s="36">
        <v>33247</v>
      </c>
      <c r="E36" s="36">
        <v>0</v>
      </c>
      <c r="F36" s="36">
        <v>0</v>
      </c>
      <c r="G36" s="36">
        <v>0</v>
      </c>
      <c r="H36" s="36">
        <v>33247</v>
      </c>
      <c r="I36" s="49">
        <v>0</v>
      </c>
      <c r="K36" s="70"/>
      <c r="L36" s="71"/>
    </row>
    <row r="37" spans="1:12" ht="15">
      <c r="A37" s="50" t="s">
        <v>108</v>
      </c>
      <c r="B37" s="51" t="s">
        <v>18</v>
      </c>
      <c r="C37" s="52" t="s">
        <v>94</v>
      </c>
      <c r="D37" s="53">
        <v>14274</v>
      </c>
      <c r="E37" s="53">
        <v>0</v>
      </c>
      <c r="F37" s="53">
        <v>0</v>
      </c>
      <c r="G37" s="53">
        <v>0</v>
      </c>
      <c r="H37" s="53">
        <v>14274</v>
      </c>
      <c r="I37" s="54">
        <v>0</v>
      </c>
      <c r="K37" s="70"/>
      <c r="L37" s="71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70"/>
      <c r="L38" s="71"/>
    </row>
    <row r="39" spans="1:12" ht="30" customHeight="1">
      <c r="A39" s="60" t="s">
        <v>70</v>
      </c>
      <c r="B39" s="61" t="s">
        <v>139</v>
      </c>
      <c r="C39" s="131" t="s">
        <v>100</v>
      </c>
      <c r="D39" s="37">
        <v>1010004</v>
      </c>
      <c r="E39" s="37">
        <v>0</v>
      </c>
      <c r="F39" s="37">
        <v>0</v>
      </c>
      <c r="G39" s="37">
        <v>0</v>
      </c>
      <c r="H39" s="37">
        <v>1010004</v>
      </c>
      <c r="I39" s="37">
        <v>0</v>
      </c>
      <c r="K39" s="70"/>
      <c r="L39" s="71"/>
    </row>
    <row r="40" spans="1:12" ht="19.8">
      <c r="A40" s="60" t="s">
        <v>70</v>
      </c>
      <c r="B40" s="61" t="s">
        <v>140</v>
      </c>
      <c r="C40" s="131" t="s">
        <v>100</v>
      </c>
      <c r="D40" s="37">
        <v>690952</v>
      </c>
      <c r="E40" s="37">
        <v>0</v>
      </c>
      <c r="F40" s="37">
        <v>0</v>
      </c>
      <c r="G40" s="37">
        <v>0</v>
      </c>
      <c r="H40" s="37">
        <v>690952</v>
      </c>
      <c r="I40" s="37">
        <v>0</v>
      </c>
      <c r="K40" s="70"/>
      <c r="L40" s="71"/>
    </row>
    <row r="41" spans="1:12" s="61" customFormat="1" ht="34.8">
      <c r="A41" s="60" t="s">
        <v>70</v>
      </c>
      <c r="B41" s="64" t="s">
        <v>141</v>
      </c>
      <c r="C41" s="131" t="s">
        <v>100</v>
      </c>
      <c r="D41" s="37">
        <v>2161</v>
      </c>
      <c r="E41" s="37">
        <v>0</v>
      </c>
      <c r="F41" s="37">
        <v>0</v>
      </c>
      <c r="G41" s="37">
        <v>0</v>
      </c>
      <c r="H41" s="37">
        <v>2161</v>
      </c>
      <c r="I41" s="37">
        <v>0</v>
      </c>
      <c r="J41" s="73"/>
      <c r="K41" s="70"/>
      <c r="L41" s="71"/>
    </row>
    <row r="42" spans="1:9" ht="34.8">
      <c r="A42" s="60" t="s">
        <v>70</v>
      </c>
      <c r="B42" s="65" t="s">
        <v>142</v>
      </c>
      <c r="C42" s="131" t="s">
        <v>100</v>
      </c>
      <c r="D42" s="37">
        <v>4672</v>
      </c>
      <c r="E42" s="37">
        <v>0</v>
      </c>
      <c r="F42" s="37">
        <v>0</v>
      </c>
      <c r="G42" s="37">
        <v>0</v>
      </c>
      <c r="H42" s="37">
        <v>4672</v>
      </c>
      <c r="I42" s="37">
        <v>0</v>
      </c>
    </row>
    <row r="43" spans="1:9" ht="20.25" customHeight="1" thickBot="1">
      <c r="A43" s="66" t="s">
        <v>98</v>
      </c>
      <c r="B43" s="67" t="s">
        <v>71</v>
      </c>
      <c r="C43" s="132" t="s">
        <v>100</v>
      </c>
      <c r="D43" s="69">
        <v>1707789</v>
      </c>
      <c r="E43" s="69">
        <v>0</v>
      </c>
      <c r="F43" s="69">
        <v>0</v>
      </c>
      <c r="G43" s="69">
        <v>0</v>
      </c>
      <c r="H43" s="69">
        <v>1707789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44165</v>
      </c>
      <c r="C46" s="75">
        <v>7835</v>
      </c>
      <c r="D46" s="76">
        <v>52000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5247</v>
      </c>
      <c r="C47" s="75">
        <v>0</v>
      </c>
      <c r="D47" s="76">
        <v>5247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61188</v>
      </c>
      <c r="C48" s="75">
        <v>9729</v>
      </c>
      <c r="D48" s="76">
        <v>70917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58544</v>
      </c>
      <c r="C49" s="75">
        <v>9309</v>
      </c>
      <c r="D49" s="76">
        <v>67853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22482</v>
      </c>
      <c r="C50" s="75">
        <v>0</v>
      </c>
      <c r="D50" s="76">
        <v>22482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7017</v>
      </c>
      <c r="C51" s="75">
        <v>0</v>
      </c>
      <c r="D51" s="76">
        <v>7017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3485</v>
      </c>
      <c r="C52" s="75">
        <v>0</v>
      </c>
      <c r="D52" s="76">
        <v>3485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22473</v>
      </c>
      <c r="C53" s="75">
        <v>3569</v>
      </c>
      <c r="D53" s="76">
        <v>26042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9213</v>
      </c>
      <c r="C54" s="75">
        <v>0</v>
      </c>
      <c r="D54" s="76">
        <v>9213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564</v>
      </c>
      <c r="C55" s="75">
        <v>0</v>
      </c>
      <c r="D55" s="76">
        <v>564</v>
      </c>
      <c r="E55" s="73"/>
      <c r="F55" s="73"/>
      <c r="G55" s="73"/>
      <c r="H55" s="73"/>
      <c r="I55" s="74"/>
      <c r="K55" s="70"/>
      <c r="L55" s="71"/>
    </row>
    <row r="56" spans="1:9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ht="18">
      <c r="A58" s="87" t="s">
        <v>123</v>
      </c>
      <c r="D58" s="83"/>
      <c r="E58" s="83"/>
      <c r="F58" s="83"/>
      <c r="G58" s="84"/>
      <c r="H58" s="88">
        <v>79989.57409419469</v>
      </c>
      <c r="I58" s="86"/>
    </row>
    <row r="59" spans="1:9" ht="18">
      <c r="A59" s="87" t="s">
        <v>124</v>
      </c>
      <c r="D59" s="83"/>
      <c r="E59" s="83"/>
      <c r="F59" s="83"/>
      <c r="G59" s="84"/>
      <c r="H59" s="88">
        <v>378005.3520411169</v>
      </c>
      <c r="I59" s="86"/>
    </row>
    <row r="60" spans="1:9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ht="15">
      <c r="A61" s="82" t="s">
        <v>189</v>
      </c>
      <c r="G61" s="89"/>
      <c r="H61" s="90">
        <v>73338</v>
      </c>
      <c r="I61" s="91"/>
    </row>
    <row r="62" spans="1:9" ht="15">
      <c r="A62" s="82" t="s">
        <v>190</v>
      </c>
      <c r="G62" s="89"/>
      <c r="H62" s="90">
        <v>22891</v>
      </c>
      <c r="I62" s="91"/>
    </row>
    <row r="63" spans="1:9" ht="15">
      <c r="A63" s="82" t="s">
        <v>93</v>
      </c>
      <c r="F63" s="70"/>
      <c r="G63" s="92"/>
      <c r="H63" s="90">
        <v>36022</v>
      </c>
      <c r="I63" s="91"/>
    </row>
    <row r="64" spans="1:9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ht="15">
      <c r="A74" s="98"/>
      <c r="B74" s="98"/>
      <c r="C74" s="98"/>
      <c r="D74" s="98"/>
      <c r="E74" s="99"/>
      <c r="F74" s="99"/>
    </row>
    <row r="75" spans="1:4" ht="15">
      <c r="A75" s="3" t="s">
        <v>134</v>
      </c>
      <c r="B75" s="75"/>
      <c r="C75" s="75"/>
      <c r="D75" s="75"/>
    </row>
    <row r="76" ht="15">
      <c r="A76" s="3" t="s">
        <v>187</v>
      </c>
    </row>
    <row r="77" ht="15">
      <c r="A77" s="3" t="s">
        <v>188</v>
      </c>
    </row>
    <row r="78" ht="15">
      <c r="A78" s="3" t="s">
        <v>185</v>
      </c>
    </row>
    <row r="81" ht="15">
      <c r="H81" s="75"/>
    </row>
    <row r="82" ht="15">
      <c r="H82" s="75"/>
    </row>
    <row r="83" ht="15">
      <c r="H83" s="133"/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5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21484375" style="9" customWidth="1"/>
    <col min="2" max="2" width="31.10546875" style="9" customWidth="1"/>
    <col min="3" max="3" width="18.77734375" style="9" bestFit="1" customWidth="1"/>
    <col min="4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166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186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s="161" customFormat="1" ht="19.5" customHeight="1">
      <c r="A11" s="26" t="s">
        <v>62</v>
      </c>
      <c r="B11" s="27" t="s">
        <v>7</v>
      </c>
      <c r="C11" s="28" t="s">
        <v>83</v>
      </c>
      <c r="D11" s="29">
        <v>5512193</v>
      </c>
      <c r="E11" s="29">
        <v>0</v>
      </c>
      <c r="F11" s="29">
        <v>0</v>
      </c>
      <c r="G11" s="29">
        <v>0</v>
      </c>
      <c r="H11" s="30">
        <v>5512193</v>
      </c>
      <c r="I11" s="31">
        <v>0</v>
      </c>
      <c r="K11" s="162"/>
      <c r="L11" s="163"/>
    </row>
    <row r="12" spans="1:12" ht="15">
      <c r="A12" s="34" t="s">
        <v>63</v>
      </c>
      <c r="B12" s="3" t="s">
        <v>7</v>
      </c>
      <c r="C12" s="35" t="s">
        <v>84</v>
      </c>
      <c r="D12" s="36">
        <v>92201</v>
      </c>
      <c r="E12" s="37">
        <v>0</v>
      </c>
      <c r="F12" s="37">
        <v>0</v>
      </c>
      <c r="G12" s="37">
        <v>0</v>
      </c>
      <c r="H12" s="37">
        <v>92201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162526</v>
      </c>
      <c r="E13" s="37">
        <v>0</v>
      </c>
      <c r="F13" s="37">
        <v>0</v>
      </c>
      <c r="G13" s="37">
        <v>0</v>
      </c>
      <c r="H13" s="37">
        <v>162526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257316</v>
      </c>
      <c r="E14" s="37">
        <v>0</v>
      </c>
      <c r="F14" s="37">
        <v>0</v>
      </c>
      <c r="G14" s="37">
        <v>0</v>
      </c>
      <c r="H14" s="37">
        <v>257316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698655</v>
      </c>
      <c r="E15" s="37">
        <v>0</v>
      </c>
      <c r="F15" s="37">
        <v>0</v>
      </c>
      <c r="G15" s="37">
        <v>0</v>
      </c>
      <c r="H15" s="37">
        <v>698655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53742</v>
      </c>
      <c r="E16" s="37">
        <v>0</v>
      </c>
      <c r="F16" s="37">
        <v>0</v>
      </c>
      <c r="G16" s="37">
        <v>0</v>
      </c>
      <c r="H16" s="37">
        <v>53742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252167</v>
      </c>
      <c r="E17" s="37">
        <v>0</v>
      </c>
      <c r="F17" s="37">
        <v>0</v>
      </c>
      <c r="G17" s="37">
        <v>0</v>
      </c>
      <c r="H17" s="37">
        <v>252167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255278</v>
      </c>
      <c r="E18" s="37">
        <v>0</v>
      </c>
      <c r="F18" s="37">
        <v>0</v>
      </c>
      <c r="G18" s="37">
        <v>0</v>
      </c>
      <c r="H18" s="37">
        <v>255278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1771885</v>
      </c>
      <c r="E19" s="43">
        <v>0</v>
      </c>
      <c r="F19" s="43">
        <v>0</v>
      </c>
      <c r="G19" s="43">
        <v>0</v>
      </c>
      <c r="H19" s="43">
        <v>1771885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7071059</v>
      </c>
      <c r="E20" s="37">
        <v>0</v>
      </c>
      <c r="F20" s="37">
        <v>0</v>
      </c>
      <c r="G20" s="37">
        <v>0</v>
      </c>
      <c r="H20" s="37">
        <v>7071059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613112</v>
      </c>
      <c r="E21" s="37">
        <v>0</v>
      </c>
      <c r="F21" s="37">
        <v>0</v>
      </c>
      <c r="G21" s="37">
        <v>0</v>
      </c>
      <c r="H21" s="37">
        <v>613112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770539</v>
      </c>
      <c r="E22" s="37">
        <v>0</v>
      </c>
      <c r="F22" s="37">
        <v>0</v>
      </c>
      <c r="G22" s="37">
        <v>0</v>
      </c>
      <c r="H22" s="37">
        <v>770539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335588</v>
      </c>
      <c r="E23" s="37">
        <v>0</v>
      </c>
      <c r="F23" s="37">
        <v>0</v>
      </c>
      <c r="G23" s="37">
        <v>0</v>
      </c>
      <c r="H23" s="37">
        <v>335588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8790298</v>
      </c>
      <c r="E24" s="43">
        <v>0</v>
      </c>
      <c r="F24" s="43">
        <v>0</v>
      </c>
      <c r="G24" s="43">
        <v>0</v>
      </c>
      <c r="H24" s="43">
        <v>8790298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6523887</v>
      </c>
      <c r="E25" s="36">
        <v>0</v>
      </c>
      <c r="F25" s="36">
        <v>0</v>
      </c>
      <c r="G25" s="36">
        <v>0</v>
      </c>
      <c r="H25" s="37">
        <v>6523887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1986492</v>
      </c>
      <c r="E26" s="36">
        <v>0</v>
      </c>
      <c r="F26" s="36">
        <v>0</v>
      </c>
      <c r="G26" s="36">
        <v>0</v>
      </c>
      <c r="H26" s="37">
        <v>1986492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6437547</v>
      </c>
      <c r="E27" s="36">
        <v>0</v>
      </c>
      <c r="F27" s="36">
        <v>0</v>
      </c>
      <c r="G27" s="36">
        <v>0</v>
      </c>
      <c r="H27" s="37">
        <v>6437547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1064011</v>
      </c>
      <c r="E28" s="36">
        <v>0</v>
      </c>
      <c r="F28" s="36">
        <v>0</v>
      </c>
      <c r="G28" s="36">
        <v>0</v>
      </c>
      <c r="H28" s="37">
        <v>1064011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16011937</v>
      </c>
      <c r="E29" s="43">
        <v>0</v>
      </c>
      <c r="F29" s="43">
        <v>0</v>
      </c>
      <c r="G29" s="43">
        <v>0</v>
      </c>
      <c r="H29" s="43">
        <v>16011937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458267</v>
      </c>
      <c r="E30" s="36">
        <v>0</v>
      </c>
      <c r="F30" s="36">
        <v>0</v>
      </c>
      <c r="G30" s="36">
        <v>0</v>
      </c>
      <c r="H30" s="37">
        <v>458267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2804788</v>
      </c>
      <c r="E31" s="36">
        <v>0</v>
      </c>
      <c r="F31" s="36">
        <v>0</v>
      </c>
      <c r="G31" s="36">
        <v>0</v>
      </c>
      <c r="H31" s="37">
        <v>2804788</v>
      </c>
      <c r="I31" s="38">
        <v>0</v>
      </c>
      <c r="K31" s="32"/>
      <c r="L31" s="33"/>
    </row>
    <row r="32" spans="1:12" ht="18.75" customHeight="1" thickBot="1">
      <c r="A32" s="34" t="s">
        <v>68</v>
      </c>
      <c r="B32" s="3" t="s">
        <v>33</v>
      </c>
      <c r="C32" s="35" t="s">
        <v>92</v>
      </c>
      <c r="D32" s="36">
        <v>76482</v>
      </c>
      <c r="E32" s="36">
        <v>0</v>
      </c>
      <c r="F32" s="36">
        <v>0</v>
      </c>
      <c r="G32" s="36">
        <v>0</v>
      </c>
      <c r="H32" s="37">
        <v>76482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2171878</v>
      </c>
      <c r="E33" s="47">
        <v>0</v>
      </c>
      <c r="F33" s="47">
        <v>0</v>
      </c>
      <c r="G33" s="47">
        <v>0</v>
      </c>
      <c r="H33" s="47">
        <v>2171878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592392</v>
      </c>
      <c r="E34" s="36">
        <v>0</v>
      </c>
      <c r="F34" s="36">
        <v>0</v>
      </c>
      <c r="G34" s="36">
        <v>0</v>
      </c>
      <c r="H34" s="36">
        <v>592392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681182</v>
      </c>
      <c r="E35" s="36">
        <v>0</v>
      </c>
      <c r="F35" s="36">
        <v>0</v>
      </c>
      <c r="G35" s="36">
        <v>0</v>
      </c>
      <c r="H35" s="36">
        <v>681182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628471</v>
      </c>
      <c r="E36" s="36">
        <v>0</v>
      </c>
      <c r="F36" s="36">
        <v>0</v>
      </c>
      <c r="G36" s="36">
        <v>0</v>
      </c>
      <c r="H36" s="36">
        <v>628471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269833</v>
      </c>
      <c r="E37" s="53">
        <v>0</v>
      </c>
      <c r="F37" s="53">
        <v>0</v>
      </c>
      <c r="G37" s="53">
        <v>0</v>
      </c>
      <c r="H37" s="53">
        <v>269833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26272880</v>
      </c>
      <c r="E39" s="37">
        <v>0</v>
      </c>
      <c r="F39" s="37">
        <v>0</v>
      </c>
      <c r="G39" s="37">
        <v>0</v>
      </c>
      <c r="H39" s="37">
        <v>26272880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11118939</v>
      </c>
      <c r="E40" s="37">
        <v>0</v>
      </c>
      <c r="F40" s="37">
        <v>0</v>
      </c>
      <c r="G40" s="37">
        <v>0</v>
      </c>
      <c r="H40" s="37">
        <v>11118939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53742</v>
      </c>
      <c r="E41" s="37">
        <v>0</v>
      </c>
      <c r="F41" s="37">
        <v>0</v>
      </c>
      <c r="G41" s="37">
        <v>0</v>
      </c>
      <c r="H41" s="37">
        <v>53742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252167</v>
      </c>
      <c r="E42" s="37">
        <v>0</v>
      </c>
      <c r="F42" s="37">
        <v>0</v>
      </c>
      <c r="G42" s="37">
        <v>0</v>
      </c>
      <c r="H42" s="37">
        <v>252167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37697728</v>
      </c>
      <c r="E43" s="69">
        <v>0</v>
      </c>
      <c r="F43" s="69">
        <v>0</v>
      </c>
      <c r="G43" s="69">
        <v>0</v>
      </c>
      <c r="H43" s="69">
        <v>37697728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1378048</v>
      </c>
      <c r="C46" s="75">
        <v>148098</v>
      </c>
      <c r="D46" s="76">
        <v>1526146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23050</v>
      </c>
      <c r="C47" s="75">
        <v>0</v>
      </c>
      <c r="D47" s="76">
        <v>23050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1909186</v>
      </c>
      <c r="C48" s="75">
        <v>183919</v>
      </c>
      <c r="D48" s="76">
        <v>2093105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1826688</v>
      </c>
      <c r="C49" s="75">
        <v>175972</v>
      </c>
      <c r="D49" s="76">
        <v>2002660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83561</v>
      </c>
      <c r="C50" s="75">
        <v>0</v>
      </c>
      <c r="D50" s="76">
        <v>83561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264939</v>
      </c>
      <c r="C51" s="75">
        <v>0</v>
      </c>
      <c r="D51" s="76">
        <v>264939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114567</v>
      </c>
      <c r="C52" s="75">
        <v>0</v>
      </c>
      <c r="D52" s="76">
        <v>114567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701197</v>
      </c>
      <c r="C53" s="75">
        <v>67458</v>
      </c>
      <c r="D53" s="76">
        <v>768655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40469</v>
      </c>
      <c r="C54" s="75">
        <v>0</v>
      </c>
      <c r="D54" s="76">
        <v>40469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17591</v>
      </c>
      <c r="C55" s="75">
        <v>0</v>
      </c>
      <c r="D55" s="76">
        <v>17591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889625.5138359586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7794119.877072368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272581</v>
      </c>
      <c r="I61" s="91"/>
    </row>
    <row r="62" spans="1:9" s="3" customFormat="1" ht="15">
      <c r="A62" s="82" t="s">
        <v>190</v>
      </c>
      <c r="G62" s="89"/>
      <c r="H62" s="90">
        <v>864243</v>
      </c>
      <c r="I62" s="91"/>
    </row>
    <row r="63" spans="1:9" s="3" customFormat="1" ht="15">
      <c r="A63" s="82" t="s">
        <v>93</v>
      </c>
      <c r="F63" s="70"/>
      <c r="G63" s="92"/>
      <c r="H63" s="90">
        <v>1123949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6.77734375" style="9" customWidth="1"/>
    <col min="2" max="2" width="31.10546875" style="9" customWidth="1"/>
    <col min="3" max="3" width="18.77734375" style="9" bestFit="1" customWidth="1"/>
    <col min="4" max="4" width="13.99609375" style="9" customWidth="1"/>
    <col min="5" max="5" width="14.77734375" style="9" bestFit="1" customWidth="1"/>
    <col min="6" max="6" width="13.10546875" style="9" customWidth="1"/>
    <col min="7" max="7" width="15.21484375" style="9" customWidth="1"/>
    <col min="8" max="8" width="17.5546875" style="9" customWidth="1"/>
    <col min="9" max="9" width="14.21484375" style="9" customWidth="1"/>
    <col min="10" max="10" width="15.4453125" style="9" customWidth="1"/>
    <col min="11" max="46" width="12.77734375" style="9" customWidth="1"/>
    <col min="47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167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55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18" thickBot="1">
      <c r="A10" s="19" t="s">
        <v>96</v>
      </c>
      <c r="B10" s="20" t="s">
        <v>97</v>
      </c>
      <c r="C10" s="21" t="s">
        <v>31</v>
      </c>
      <c r="D10" s="21" t="s">
        <v>6</v>
      </c>
      <c r="E10" s="134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1645291</v>
      </c>
      <c r="E11" s="29">
        <v>0</v>
      </c>
      <c r="F11" s="29">
        <v>0</v>
      </c>
      <c r="G11" s="29">
        <v>0</v>
      </c>
      <c r="H11" s="30">
        <v>1645291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43415</v>
      </c>
      <c r="E12" s="37">
        <v>0</v>
      </c>
      <c r="F12" s="37">
        <v>0</v>
      </c>
      <c r="G12" s="37">
        <v>0</v>
      </c>
      <c r="H12" s="37">
        <v>43415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76532</v>
      </c>
      <c r="E13" s="37">
        <v>0</v>
      </c>
      <c r="F13" s="37">
        <v>0</v>
      </c>
      <c r="G13" s="37">
        <v>0</v>
      </c>
      <c r="H13" s="37">
        <v>76532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121168</v>
      </c>
      <c r="E14" s="37">
        <v>0</v>
      </c>
      <c r="F14" s="37">
        <v>0</v>
      </c>
      <c r="G14" s="37">
        <v>0</v>
      </c>
      <c r="H14" s="37">
        <v>121168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239274</v>
      </c>
      <c r="E15" s="37">
        <v>0</v>
      </c>
      <c r="F15" s="37">
        <v>0</v>
      </c>
      <c r="G15" s="37">
        <v>0</v>
      </c>
      <c r="H15" s="37">
        <v>239274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18406</v>
      </c>
      <c r="E16" s="37">
        <v>0</v>
      </c>
      <c r="F16" s="37">
        <v>0</v>
      </c>
      <c r="G16" s="37">
        <v>0</v>
      </c>
      <c r="H16" s="37">
        <v>18406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48525</v>
      </c>
      <c r="E17" s="37">
        <v>0</v>
      </c>
      <c r="F17" s="37">
        <v>0</v>
      </c>
      <c r="G17" s="37">
        <v>0</v>
      </c>
      <c r="H17" s="37">
        <v>48525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87427</v>
      </c>
      <c r="E18" s="37">
        <v>0</v>
      </c>
      <c r="F18" s="37">
        <v>0</v>
      </c>
      <c r="G18" s="37">
        <v>0</v>
      </c>
      <c r="H18" s="37">
        <v>87427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634747</v>
      </c>
      <c r="E19" s="43">
        <v>0</v>
      </c>
      <c r="F19" s="43">
        <v>0</v>
      </c>
      <c r="G19" s="43">
        <v>0</v>
      </c>
      <c r="H19" s="43">
        <v>634747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2110583</v>
      </c>
      <c r="E20" s="37">
        <v>0</v>
      </c>
      <c r="F20" s="37">
        <v>0</v>
      </c>
      <c r="G20" s="37">
        <v>0</v>
      </c>
      <c r="H20" s="37">
        <v>2110583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177436</v>
      </c>
      <c r="E21" s="37">
        <v>0</v>
      </c>
      <c r="F21" s="37">
        <v>0</v>
      </c>
      <c r="G21" s="37">
        <v>0</v>
      </c>
      <c r="H21" s="37">
        <v>177436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268866</v>
      </c>
      <c r="E22" s="37">
        <v>0</v>
      </c>
      <c r="F22" s="37">
        <v>0</v>
      </c>
      <c r="G22" s="37">
        <v>0</v>
      </c>
      <c r="H22" s="37">
        <v>268866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335886</v>
      </c>
      <c r="E23" s="37">
        <v>0</v>
      </c>
      <c r="F23" s="37">
        <v>0</v>
      </c>
      <c r="G23" s="37">
        <v>0</v>
      </c>
      <c r="H23" s="37">
        <v>335886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2892771</v>
      </c>
      <c r="E24" s="43">
        <v>0</v>
      </c>
      <c r="F24" s="43">
        <v>0</v>
      </c>
      <c r="G24" s="43">
        <v>0</v>
      </c>
      <c r="H24" s="43">
        <v>2892771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1947262</v>
      </c>
      <c r="E25" s="36">
        <v>0</v>
      </c>
      <c r="F25" s="36">
        <v>0</v>
      </c>
      <c r="G25" s="36">
        <v>0</v>
      </c>
      <c r="H25" s="37">
        <v>1947262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529503</v>
      </c>
      <c r="E26" s="36">
        <v>0</v>
      </c>
      <c r="F26" s="36">
        <v>0</v>
      </c>
      <c r="G26" s="36">
        <v>0</v>
      </c>
      <c r="H26" s="37">
        <v>529503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2028459</v>
      </c>
      <c r="E27" s="36">
        <v>0</v>
      </c>
      <c r="F27" s="36">
        <v>0</v>
      </c>
      <c r="G27" s="36">
        <v>0</v>
      </c>
      <c r="H27" s="37">
        <v>2028459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333543</v>
      </c>
      <c r="E28" s="36">
        <v>0</v>
      </c>
      <c r="F28" s="36">
        <v>0</v>
      </c>
      <c r="G28" s="36">
        <v>0</v>
      </c>
      <c r="H28" s="37">
        <v>333543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4838767</v>
      </c>
      <c r="E29" s="43">
        <v>0</v>
      </c>
      <c r="F29" s="43">
        <v>0</v>
      </c>
      <c r="G29" s="43">
        <v>0</v>
      </c>
      <c r="H29" s="43">
        <v>4838767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133062</v>
      </c>
      <c r="E30" s="36">
        <v>0</v>
      </c>
      <c r="F30" s="36">
        <v>0</v>
      </c>
      <c r="G30" s="36">
        <v>0</v>
      </c>
      <c r="H30" s="37">
        <v>133062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837178</v>
      </c>
      <c r="E31" s="36">
        <v>0</v>
      </c>
      <c r="F31" s="36">
        <v>0</v>
      </c>
      <c r="G31" s="36">
        <v>0</v>
      </c>
      <c r="H31" s="37">
        <v>837178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22829</v>
      </c>
      <c r="E32" s="36">
        <v>0</v>
      </c>
      <c r="F32" s="36">
        <v>0</v>
      </c>
      <c r="G32" s="36">
        <v>0</v>
      </c>
      <c r="H32" s="37">
        <v>22829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670159</v>
      </c>
      <c r="E33" s="47">
        <v>0</v>
      </c>
      <c r="F33" s="47">
        <v>0</v>
      </c>
      <c r="G33" s="47">
        <v>0</v>
      </c>
      <c r="H33" s="47">
        <v>670159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182790</v>
      </c>
      <c r="E34" s="36">
        <v>0</v>
      </c>
      <c r="F34" s="36">
        <v>0</v>
      </c>
      <c r="G34" s="36">
        <v>0</v>
      </c>
      <c r="H34" s="36">
        <v>182790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210187</v>
      </c>
      <c r="E35" s="36">
        <v>0</v>
      </c>
      <c r="F35" s="36">
        <v>0</v>
      </c>
      <c r="G35" s="36">
        <v>0</v>
      </c>
      <c r="H35" s="36">
        <v>210187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193922</v>
      </c>
      <c r="E36" s="36">
        <v>0</v>
      </c>
      <c r="F36" s="36">
        <v>0</v>
      </c>
      <c r="G36" s="36">
        <v>0</v>
      </c>
      <c r="H36" s="36">
        <v>193922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83260</v>
      </c>
      <c r="E37" s="53">
        <v>0</v>
      </c>
      <c r="F37" s="53">
        <v>0</v>
      </c>
      <c r="G37" s="53">
        <v>0</v>
      </c>
      <c r="H37" s="53">
        <v>83260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8155740</v>
      </c>
      <c r="E39" s="37">
        <v>0</v>
      </c>
      <c r="F39" s="37">
        <v>0</v>
      </c>
      <c r="G39" s="37">
        <v>0</v>
      </c>
      <c r="H39" s="37">
        <v>8155740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3552133</v>
      </c>
      <c r="E40" s="37">
        <v>0</v>
      </c>
      <c r="F40" s="37">
        <v>0</v>
      </c>
      <c r="G40" s="37">
        <v>0</v>
      </c>
      <c r="H40" s="37">
        <v>3552133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18406</v>
      </c>
      <c r="E41" s="37">
        <v>0</v>
      </c>
      <c r="F41" s="37">
        <v>0</v>
      </c>
      <c r="G41" s="37">
        <v>0</v>
      </c>
      <c r="H41" s="37">
        <v>18406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48525</v>
      </c>
      <c r="E42" s="37">
        <v>0</v>
      </c>
      <c r="F42" s="37">
        <v>0</v>
      </c>
      <c r="G42" s="37">
        <v>0</v>
      </c>
      <c r="H42" s="37">
        <v>48525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11774804</v>
      </c>
      <c r="E43" s="69">
        <v>0</v>
      </c>
      <c r="F43" s="69">
        <v>0</v>
      </c>
      <c r="G43" s="69">
        <v>0</v>
      </c>
      <c r="H43" s="69">
        <v>11774804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411323</v>
      </c>
      <c r="C46" s="75">
        <v>45698</v>
      </c>
      <c r="D46" s="76">
        <v>457021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10854</v>
      </c>
      <c r="C47" s="75">
        <v>0</v>
      </c>
      <c r="D47" s="76">
        <v>10854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569857</v>
      </c>
      <c r="C48" s="75">
        <v>56750</v>
      </c>
      <c r="D48" s="76">
        <v>626607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545233</v>
      </c>
      <c r="C49" s="75">
        <v>54298</v>
      </c>
      <c r="D49" s="76">
        <v>599531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83636</v>
      </c>
      <c r="C50" s="75">
        <v>0</v>
      </c>
      <c r="D50" s="76">
        <v>83636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83052</v>
      </c>
      <c r="C51" s="75">
        <v>0</v>
      </c>
      <c r="D51" s="76">
        <v>83052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33266</v>
      </c>
      <c r="C52" s="75">
        <v>0</v>
      </c>
      <c r="D52" s="76">
        <v>33266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209295</v>
      </c>
      <c r="C53" s="75">
        <v>20815</v>
      </c>
      <c r="D53" s="76">
        <v>230110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19056</v>
      </c>
      <c r="C54" s="75">
        <v>0</v>
      </c>
      <c r="D54" s="76">
        <v>19056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5251</v>
      </c>
      <c r="C55" s="75">
        <v>0</v>
      </c>
      <c r="D55" s="76">
        <v>5251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298843.0858131056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2369942.68474156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272824</v>
      </c>
      <c r="I61" s="91"/>
    </row>
    <row r="62" spans="1:9" s="3" customFormat="1" ht="15">
      <c r="A62" s="82" t="s">
        <v>190</v>
      </c>
      <c r="G62" s="89"/>
      <c r="H62" s="90">
        <v>270920</v>
      </c>
      <c r="I62" s="91"/>
    </row>
    <row r="63" spans="1:9" s="3" customFormat="1" ht="15">
      <c r="A63" s="82" t="s">
        <v>93</v>
      </c>
      <c r="F63" s="70"/>
      <c r="G63" s="92"/>
      <c r="H63" s="90">
        <v>335479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7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8.77734375" style="9" customWidth="1"/>
    <col min="2" max="2" width="31.21484375" style="9" customWidth="1"/>
    <col min="3" max="3" width="18.77734375" style="9" bestFit="1" customWidth="1"/>
    <col min="4" max="4" width="14.77734375" style="9" customWidth="1"/>
    <col min="5" max="5" width="15.3359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168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56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1883723</v>
      </c>
      <c r="E11" s="29">
        <v>0</v>
      </c>
      <c r="F11" s="29">
        <v>0</v>
      </c>
      <c r="G11" s="29">
        <v>0</v>
      </c>
      <c r="H11" s="30">
        <v>1883723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48270</v>
      </c>
      <c r="E12" s="37">
        <v>0</v>
      </c>
      <c r="F12" s="37">
        <v>0</v>
      </c>
      <c r="G12" s="37">
        <v>0</v>
      </c>
      <c r="H12" s="37">
        <v>48270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85090</v>
      </c>
      <c r="E13" s="37">
        <v>0</v>
      </c>
      <c r="F13" s="37">
        <v>0</v>
      </c>
      <c r="G13" s="37">
        <v>0</v>
      </c>
      <c r="H13" s="37">
        <v>85090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134718</v>
      </c>
      <c r="E14" s="37">
        <v>0</v>
      </c>
      <c r="F14" s="37">
        <v>0</v>
      </c>
      <c r="G14" s="37">
        <v>0</v>
      </c>
      <c r="H14" s="37">
        <v>134718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284994</v>
      </c>
      <c r="E15" s="37">
        <v>0</v>
      </c>
      <c r="F15" s="37">
        <v>0</v>
      </c>
      <c r="G15" s="37">
        <v>0</v>
      </c>
      <c r="H15" s="37">
        <v>284994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21923</v>
      </c>
      <c r="E16" s="37">
        <v>0</v>
      </c>
      <c r="F16" s="37">
        <v>0</v>
      </c>
      <c r="G16" s="37">
        <v>0</v>
      </c>
      <c r="H16" s="37">
        <v>21923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48384</v>
      </c>
      <c r="E17" s="37">
        <v>0</v>
      </c>
      <c r="F17" s="37">
        <v>0</v>
      </c>
      <c r="G17" s="37">
        <v>0</v>
      </c>
      <c r="H17" s="37">
        <v>48384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104133</v>
      </c>
      <c r="E18" s="37">
        <v>0</v>
      </c>
      <c r="F18" s="37">
        <v>0</v>
      </c>
      <c r="G18" s="37">
        <v>0</v>
      </c>
      <c r="H18" s="37">
        <v>104133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727512</v>
      </c>
      <c r="E19" s="43">
        <v>0</v>
      </c>
      <c r="F19" s="43">
        <v>0</v>
      </c>
      <c r="G19" s="43">
        <v>0</v>
      </c>
      <c r="H19" s="43">
        <v>727512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2416445</v>
      </c>
      <c r="E20" s="37">
        <v>0</v>
      </c>
      <c r="F20" s="37">
        <v>0</v>
      </c>
      <c r="G20" s="37">
        <v>0</v>
      </c>
      <c r="H20" s="37">
        <v>2416445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226750</v>
      </c>
      <c r="E21" s="37">
        <v>0</v>
      </c>
      <c r="F21" s="37">
        <v>0</v>
      </c>
      <c r="G21" s="37">
        <v>0</v>
      </c>
      <c r="H21" s="37">
        <v>226750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262281</v>
      </c>
      <c r="E22" s="37">
        <v>0</v>
      </c>
      <c r="F22" s="37">
        <v>0</v>
      </c>
      <c r="G22" s="37">
        <v>0</v>
      </c>
      <c r="H22" s="37">
        <v>262281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253937</v>
      </c>
      <c r="E23" s="37">
        <v>0</v>
      </c>
      <c r="F23" s="37">
        <v>0</v>
      </c>
      <c r="G23" s="37">
        <v>0</v>
      </c>
      <c r="H23" s="37">
        <v>253937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3159413</v>
      </c>
      <c r="E24" s="43">
        <v>0</v>
      </c>
      <c r="F24" s="43">
        <v>0</v>
      </c>
      <c r="G24" s="43">
        <v>0</v>
      </c>
      <c r="H24" s="43">
        <v>3159413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2229456</v>
      </c>
      <c r="E25" s="36">
        <v>0</v>
      </c>
      <c r="F25" s="36">
        <v>0</v>
      </c>
      <c r="G25" s="36">
        <v>0</v>
      </c>
      <c r="H25" s="37">
        <v>2229456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875078</v>
      </c>
      <c r="E26" s="36">
        <v>0</v>
      </c>
      <c r="F26" s="36">
        <v>0</v>
      </c>
      <c r="G26" s="36">
        <v>0</v>
      </c>
      <c r="H26" s="37">
        <v>875078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1970583</v>
      </c>
      <c r="E27" s="36">
        <v>0</v>
      </c>
      <c r="F27" s="36">
        <v>0</v>
      </c>
      <c r="G27" s="36">
        <v>0</v>
      </c>
      <c r="H27" s="37">
        <v>1970583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231196</v>
      </c>
      <c r="E28" s="36">
        <v>0</v>
      </c>
      <c r="F28" s="36">
        <v>0</v>
      </c>
      <c r="G28" s="36">
        <v>0</v>
      </c>
      <c r="H28" s="37">
        <v>231196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5306313</v>
      </c>
      <c r="E29" s="43">
        <v>0</v>
      </c>
      <c r="F29" s="43">
        <v>0</v>
      </c>
      <c r="G29" s="43">
        <v>0</v>
      </c>
      <c r="H29" s="43">
        <v>5306313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150440</v>
      </c>
      <c r="E30" s="36">
        <v>0</v>
      </c>
      <c r="F30" s="36">
        <v>0</v>
      </c>
      <c r="G30" s="36">
        <v>0</v>
      </c>
      <c r="H30" s="37">
        <v>150440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958501</v>
      </c>
      <c r="E31" s="36">
        <v>0</v>
      </c>
      <c r="F31" s="36">
        <v>0</v>
      </c>
      <c r="G31" s="36">
        <v>0</v>
      </c>
      <c r="H31" s="37">
        <v>958501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26137</v>
      </c>
      <c r="E32" s="36">
        <v>0</v>
      </c>
      <c r="F32" s="36">
        <v>0</v>
      </c>
      <c r="G32" s="36">
        <v>0</v>
      </c>
      <c r="H32" s="37">
        <v>26137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823438</v>
      </c>
      <c r="E33" s="47">
        <v>0</v>
      </c>
      <c r="F33" s="47">
        <v>0</v>
      </c>
      <c r="G33" s="47">
        <v>0</v>
      </c>
      <c r="H33" s="47">
        <v>823438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224598</v>
      </c>
      <c r="E34" s="36">
        <v>0</v>
      </c>
      <c r="F34" s="36">
        <v>0</v>
      </c>
      <c r="G34" s="36">
        <v>0</v>
      </c>
      <c r="H34" s="36">
        <v>224598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258261</v>
      </c>
      <c r="E35" s="36">
        <v>0</v>
      </c>
      <c r="F35" s="36">
        <v>0</v>
      </c>
      <c r="G35" s="36">
        <v>0</v>
      </c>
      <c r="H35" s="36">
        <v>258261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238276</v>
      </c>
      <c r="E36" s="36">
        <v>0</v>
      </c>
      <c r="F36" s="36">
        <v>0</v>
      </c>
      <c r="G36" s="36">
        <v>0</v>
      </c>
      <c r="H36" s="36">
        <v>238276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102303</v>
      </c>
      <c r="E37" s="53">
        <v>0</v>
      </c>
      <c r="F37" s="53">
        <v>0</v>
      </c>
      <c r="G37" s="53">
        <v>0</v>
      </c>
      <c r="H37" s="53">
        <v>102303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9106633</v>
      </c>
      <c r="E39" s="37">
        <v>0</v>
      </c>
      <c r="F39" s="37">
        <v>0</v>
      </c>
      <c r="G39" s="37">
        <v>0</v>
      </c>
      <c r="H39" s="37">
        <v>9106633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3958537</v>
      </c>
      <c r="E40" s="37">
        <v>0</v>
      </c>
      <c r="F40" s="37">
        <v>0</v>
      </c>
      <c r="G40" s="37">
        <v>0</v>
      </c>
      <c r="H40" s="37">
        <v>3958537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21923</v>
      </c>
      <c r="E41" s="37">
        <v>0</v>
      </c>
      <c r="F41" s="37">
        <v>0</v>
      </c>
      <c r="G41" s="37">
        <v>0</v>
      </c>
      <c r="H41" s="37">
        <v>21923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48384</v>
      </c>
      <c r="E42" s="37">
        <v>0</v>
      </c>
      <c r="F42" s="37">
        <v>0</v>
      </c>
      <c r="G42" s="37">
        <v>0</v>
      </c>
      <c r="H42" s="37">
        <v>48384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13135477</v>
      </c>
      <c r="E43" s="69">
        <v>0</v>
      </c>
      <c r="F43" s="69">
        <v>0</v>
      </c>
      <c r="G43" s="69">
        <v>0</v>
      </c>
      <c r="H43" s="69">
        <v>13135477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470931</v>
      </c>
      <c r="C46" s="75">
        <v>56150</v>
      </c>
      <c r="D46" s="76">
        <v>527081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12068</v>
      </c>
      <c r="C47" s="75">
        <v>0</v>
      </c>
      <c r="D47" s="76">
        <v>12068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652440</v>
      </c>
      <c r="C48" s="75">
        <v>69730</v>
      </c>
      <c r="D48" s="76">
        <v>722170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624248</v>
      </c>
      <c r="C49" s="75">
        <v>66717</v>
      </c>
      <c r="D49" s="76">
        <v>690965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63230</v>
      </c>
      <c r="C50" s="75">
        <v>0</v>
      </c>
      <c r="D50" s="76">
        <v>63230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57568</v>
      </c>
      <c r="C51" s="75">
        <v>0</v>
      </c>
      <c r="D51" s="76">
        <v>57568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37610</v>
      </c>
      <c r="C52" s="75">
        <v>0</v>
      </c>
      <c r="D52" s="76">
        <v>37610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239625</v>
      </c>
      <c r="C53" s="75">
        <v>25576</v>
      </c>
      <c r="D53" s="76">
        <v>265201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21187</v>
      </c>
      <c r="C54" s="75">
        <v>0</v>
      </c>
      <c r="D54" s="76">
        <v>21187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6012</v>
      </c>
      <c r="C55" s="75">
        <v>0</v>
      </c>
      <c r="D55" s="76">
        <v>6012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320202.3925580294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2630393.98627776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206260</v>
      </c>
      <c r="I61" s="91"/>
    </row>
    <row r="62" spans="1:9" s="3" customFormat="1" ht="15">
      <c r="A62" s="82" t="s">
        <v>190</v>
      </c>
      <c r="G62" s="89"/>
      <c r="H62" s="90">
        <v>187789</v>
      </c>
      <c r="I62" s="91"/>
    </row>
    <row r="63" spans="1:9" s="3" customFormat="1" ht="15">
      <c r="A63" s="82" t="s">
        <v>93</v>
      </c>
      <c r="F63" s="70"/>
      <c r="G63" s="92"/>
      <c r="H63" s="90">
        <v>384096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21484375" style="9" customWidth="1"/>
    <col min="2" max="2" width="31.10546875" style="9" customWidth="1"/>
    <col min="3" max="3" width="18.77734375" style="9" bestFit="1" customWidth="1"/>
    <col min="4" max="5" width="15.105468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169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50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2539050</v>
      </c>
      <c r="E11" s="29">
        <v>0</v>
      </c>
      <c r="F11" s="29">
        <v>0</v>
      </c>
      <c r="G11" s="29">
        <v>0</v>
      </c>
      <c r="H11" s="30">
        <v>2539050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74752</v>
      </c>
      <c r="E12" s="37">
        <v>0</v>
      </c>
      <c r="F12" s="37">
        <v>0</v>
      </c>
      <c r="G12" s="37">
        <v>0</v>
      </c>
      <c r="H12" s="37">
        <v>74752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131771</v>
      </c>
      <c r="E13" s="37">
        <v>0</v>
      </c>
      <c r="F13" s="37">
        <v>0</v>
      </c>
      <c r="G13" s="37">
        <v>0</v>
      </c>
      <c r="H13" s="37">
        <v>131771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208624</v>
      </c>
      <c r="E14" s="37">
        <v>0</v>
      </c>
      <c r="F14" s="37">
        <v>0</v>
      </c>
      <c r="G14" s="37">
        <v>0</v>
      </c>
      <c r="H14" s="37">
        <v>208624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534365</v>
      </c>
      <c r="E15" s="37">
        <v>0</v>
      </c>
      <c r="F15" s="37">
        <v>0</v>
      </c>
      <c r="G15" s="37">
        <v>0</v>
      </c>
      <c r="H15" s="37">
        <v>534365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41105</v>
      </c>
      <c r="E16" s="37">
        <v>0</v>
      </c>
      <c r="F16" s="37">
        <v>0</v>
      </c>
      <c r="G16" s="37">
        <v>0</v>
      </c>
      <c r="H16" s="37">
        <v>41105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71628</v>
      </c>
      <c r="E17" s="37">
        <v>0</v>
      </c>
      <c r="F17" s="37">
        <v>0</v>
      </c>
      <c r="G17" s="37">
        <v>0</v>
      </c>
      <c r="H17" s="37">
        <v>71628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195248</v>
      </c>
      <c r="E18" s="37">
        <v>0</v>
      </c>
      <c r="F18" s="37">
        <v>0</v>
      </c>
      <c r="G18" s="37">
        <v>0</v>
      </c>
      <c r="H18" s="37">
        <v>195248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1257493</v>
      </c>
      <c r="E19" s="43">
        <v>0</v>
      </c>
      <c r="F19" s="43">
        <v>0</v>
      </c>
      <c r="G19" s="43">
        <v>0</v>
      </c>
      <c r="H19" s="43">
        <v>1257493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3257099</v>
      </c>
      <c r="E20" s="37">
        <v>0</v>
      </c>
      <c r="F20" s="37">
        <v>0</v>
      </c>
      <c r="G20" s="37">
        <v>0</v>
      </c>
      <c r="H20" s="37">
        <v>3257099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268328</v>
      </c>
      <c r="E21" s="37">
        <v>0</v>
      </c>
      <c r="F21" s="37">
        <v>0</v>
      </c>
      <c r="G21" s="37">
        <v>0</v>
      </c>
      <c r="H21" s="37">
        <v>268328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347819</v>
      </c>
      <c r="E22" s="37">
        <v>0</v>
      </c>
      <c r="F22" s="37">
        <v>0</v>
      </c>
      <c r="G22" s="37">
        <v>0</v>
      </c>
      <c r="H22" s="37">
        <v>347819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256594</v>
      </c>
      <c r="E23" s="37">
        <v>0</v>
      </c>
      <c r="F23" s="37">
        <v>0</v>
      </c>
      <c r="G23" s="37">
        <v>0</v>
      </c>
      <c r="H23" s="37">
        <v>256594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4129840</v>
      </c>
      <c r="E24" s="43">
        <v>0</v>
      </c>
      <c r="F24" s="43">
        <v>0</v>
      </c>
      <c r="G24" s="43">
        <v>0</v>
      </c>
      <c r="H24" s="43">
        <v>4129840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3005059</v>
      </c>
      <c r="E25" s="36">
        <v>0</v>
      </c>
      <c r="F25" s="36">
        <v>0</v>
      </c>
      <c r="G25" s="36">
        <v>0</v>
      </c>
      <c r="H25" s="37">
        <v>3005059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754544</v>
      </c>
      <c r="E26" s="36">
        <v>0</v>
      </c>
      <c r="F26" s="36">
        <v>0</v>
      </c>
      <c r="G26" s="36">
        <v>0</v>
      </c>
      <c r="H26" s="37">
        <v>754544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2722360</v>
      </c>
      <c r="E27" s="36">
        <v>0</v>
      </c>
      <c r="F27" s="36">
        <v>0</v>
      </c>
      <c r="G27" s="36">
        <v>0</v>
      </c>
      <c r="H27" s="37">
        <v>2722360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546724</v>
      </c>
      <c r="E28" s="36">
        <v>0</v>
      </c>
      <c r="F28" s="36">
        <v>0</v>
      </c>
      <c r="G28" s="36">
        <v>0</v>
      </c>
      <c r="H28" s="37">
        <v>546724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7028687</v>
      </c>
      <c r="E29" s="43">
        <v>0</v>
      </c>
      <c r="F29" s="43">
        <v>0</v>
      </c>
      <c r="G29" s="43">
        <v>0</v>
      </c>
      <c r="H29" s="43">
        <v>7028687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204085</v>
      </c>
      <c r="E30" s="36">
        <v>0</v>
      </c>
      <c r="F30" s="36">
        <v>0</v>
      </c>
      <c r="G30" s="36">
        <v>0</v>
      </c>
      <c r="H30" s="37">
        <v>204085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1291954</v>
      </c>
      <c r="E31" s="36">
        <v>0</v>
      </c>
      <c r="F31" s="36">
        <v>0</v>
      </c>
      <c r="G31" s="36">
        <v>0</v>
      </c>
      <c r="H31" s="37">
        <v>1291954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35229</v>
      </c>
      <c r="E32" s="36">
        <v>0</v>
      </c>
      <c r="F32" s="36">
        <v>0</v>
      </c>
      <c r="G32" s="36">
        <v>0</v>
      </c>
      <c r="H32" s="37">
        <v>35229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1194726</v>
      </c>
      <c r="E33" s="47">
        <v>0</v>
      </c>
      <c r="F33" s="47">
        <v>0</v>
      </c>
      <c r="G33" s="47">
        <v>0</v>
      </c>
      <c r="H33" s="47">
        <v>1194726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325869</v>
      </c>
      <c r="E34" s="36">
        <v>0</v>
      </c>
      <c r="F34" s="36">
        <v>0</v>
      </c>
      <c r="G34" s="36">
        <v>0</v>
      </c>
      <c r="H34" s="36">
        <v>325869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374711</v>
      </c>
      <c r="E35" s="36">
        <v>0</v>
      </c>
      <c r="F35" s="36">
        <v>0</v>
      </c>
      <c r="G35" s="36">
        <v>0</v>
      </c>
      <c r="H35" s="36">
        <v>374711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345714</v>
      </c>
      <c r="E36" s="36">
        <v>0</v>
      </c>
      <c r="F36" s="36">
        <v>0</v>
      </c>
      <c r="G36" s="36">
        <v>0</v>
      </c>
      <c r="H36" s="36">
        <v>345714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148432</v>
      </c>
      <c r="E37" s="53">
        <v>0</v>
      </c>
      <c r="F37" s="53">
        <v>0</v>
      </c>
      <c r="G37" s="53">
        <v>0</v>
      </c>
      <c r="H37" s="53">
        <v>148432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12537043</v>
      </c>
      <c r="E39" s="37">
        <v>0</v>
      </c>
      <c r="F39" s="37">
        <v>0</v>
      </c>
      <c r="G39" s="37">
        <v>0</v>
      </c>
      <c r="H39" s="37">
        <v>12537043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5131288</v>
      </c>
      <c r="E40" s="37">
        <v>0</v>
      </c>
      <c r="F40" s="37">
        <v>0</v>
      </c>
      <c r="G40" s="37">
        <v>0</v>
      </c>
      <c r="H40" s="37">
        <v>5131288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41105</v>
      </c>
      <c r="E41" s="37">
        <v>0</v>
      </c>
      <c r="F41" s="37">
        <v>0</v>
      </c>
      <c r="G41" s="37">
        <v>0</v>
      </c>
      <c r="H41" s="37">
        <v>41105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71628</v>
      </c>
      <c r="E42" s="37">
        <v>0</v>
      </c>
      <c r="F42" s="37">
        <v>0</v>
      </c>
      <c r="G42" s="37">
        <v>0</v>
      </c>
      <c r="H42" s="37">
        <v>71628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17781064</v>
      </c>
      <c r="E43" s="69">
        <v>0</v>
      </c>
      <c r="F43" s="69">
        <v>0</v>
      </c>
      <c r="G43" s="69">
        <v>0</v>
      </c>
      <c r="H43" s="69">
        <v>17781064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634763</v>
      </c>
      <c r="C46" s="75">
        <v>81467</v>
      </c>
      <c r="D46" s="76">
        <v>716230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18688</v>
      </c>
      <c r="C47" s="75">
        <v>0</v>
      </c>
      <c r="D47" s="76">
        <v>18688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879417</v>
      </c>
      <c r="C48" s="75">
        <v>101172</v>
      </c>
      <c r="D48" s="76">
        <v>980589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841417</v>
      </c>
      <c r="C49" s="75">
        <v>96800</v>
      </c>
      <c r="D49" s="76">
        <v>938217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63892</v>
      </c>
      <c r="C50" s="75">
        <v>0</v>
      </c>
      <c r="D50" s="76">
        <v>63892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136134</v>
      </c>
      <c r="C51" s="75">
        <v>0</v>
      </c>
      <c r="D51" s="76">
        <v>136134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51021</v>
      </c>
      <c r="C52" s="75">
        <v>0</v>
      </c>
      <c r="D52" s="76">
        <v>51021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322989</v>
      </c>
      <c r="C53" s="75">
        <v>37108</v>
      </c>
      <c r="D53" s="76">
        <v>360097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32811</v>
      </c>
      <c r="C54" s="75">
        <v>0</v>
      </c>
      <c r="D54" s="76">
        <v>32811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8103</v>
      </c>
      <c r="C55" s="75">
        <v>0</v>
      </c>
      <c r="D55" s="76">
        <v>8103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388585.28639876517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3186748.759450192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208419</v>
      </c>
      <c r="I61" s="91"/>
    </row>
    <row r="62" spans="1:9" s="3" customFormat="1" ht="15">
      <c r="A62" s="82" t="s">
        <v>190</v>
      </c>
      <c r="G62" s="89"/>
      <c r="H62" s="90">
        <v>444076</v>
      </c>
      <c r="I62" s="91"/>
    </row>
    <row r="63" spans="1:9" s="3" customFormat="1" ht="15">
      <c r="A63" s="82" t="s">
        <v>93</v>
      </c>
      <c r="F63" s="70"/>
      <c r="G63" s="92"/>
      <c r="H63" s="90">
        <v>517718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77734375" style="9" customWidth="1"/>
    <col min="2" max="2" width="30.77734375" style="9" customWidth="1"/>
    <col min="3" max="3" width="18.77734375" style="9" bestFit="1" customWidth="1"/>
    <col min="4" max="4" width="14.99609375" style="9" customWidth="1"/>
    <col min="5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170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24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2521281</v>
      </c>
      <c r="E11" s="29">
        <v>0</v>
      </c>
      <c r="F11" s="29">
        <v>0</v>
      </c>
      <c r="G11" s="29">
        <v>0</v>
      </c>
      <c r="H11" s="30">
        <v>2521281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61588</v>
      </c>
      <c r="E12" s="37">
        <v>0</v>
      </c>
      <c r="F12" s="37">
        <v>0</v>
      </c>
      <c r="G12" s="37">
        <v>0</v>
      </c>
      <c r="H12" s="37">
        <v>61588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108565</v>
      </c>
      <c r="E13" s="37">
        <v>0</v>
      </c>
      <c r="F13" s="37">
        <v>0</v>
      </c>
      <c r="G13" s="37">
        <v>0</v>
      </c>
      <c r="H13" s="37">
        <v>108565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171886</v>
      </c>
      <c r="E14" s="37">
        <v>0</v>
      </c>
      <c r="F14" s="37">
        <v>0</v>
      </c>
      <c r="G14" s="37">
        <v>0</v>
      </c>
      <c r="H14" s="37">
        <v>171886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410403</v>
      </c>
      <c r="E15" s="37">
        <v>0</v>
      </c>
      <c r="F15" s="37">
        <v>0</v>
      </c>
      <c r="G15" s="37">
        <v>0</v>
      </c>
      <c r="H15" s="37">
        <v>410403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31569</v>
      </c>
      <c r="E16" s="37">
        <v>0</v>
      </c>
      <c r="F16" s="37">
        <v>0</v>
      </c>
      <c r="G16" s="37">
        <v>0</v>
      </c>
      <c r="H16" s="37">
        <v>31569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84740</v>
      </c>
      <c r="E17" s="37">
        <v>0</v>
      </c>
      <c r="F17" s="37">
        <v>0</v>
      </c>
      <c r="G17" s="37">
        <v>0</v>
      </c>
      <c r="H17" s="37">
        <v>84740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149955</v>
      </c>
      <c r="E18" s="37">
        <v>0</v>
      </c>
      <c r="F18" s="37">
        <v>0</v>
      </c>
      <c r="G18" s="37">
        <v>0</v>
      </c>
      <c r="H18" s="37">
        <v>149955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1018706</v>
      </c>
      <c r="E19" s="43">
        <v>0</v>
      </c>
      <c r="F19" s="43">
        <v>0</v>
      </c>
      <c r="G19" s="43">
        <v>0</v>
      </c>
      <c r="H19" s="43">
        <v>1018706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3234306</v>
      </c>
      <c r="E20" s="37">
        <v>0</v>
      </c>
      <c r="F20" s="37">
        <v>0</v>
      </c>
      <c r="G20" s="37">
        <v>0</v>
      </c>
      <c r="H20" s="37">
        <v>3234306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264987</v>
      </c>
      <c r="E21" s="37">
        <v>0</v>
      </c>
      <c r="F21" s="37">
        <v>0</v>
      </c>
      <c r="G21" s="37">
        <v>0</v>
      </c>
      <c r="H21" s="37">
        <v>264987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335017</v>
      </c>
      <c r="E22" s="37">
        <v>0</v>
      </c>
      <c r="F22" s="37">
        <v>0</v>
      </c>
      <c r="G22" s="37">
        <v>0</v>
      </c>
      <c r="H22" s="37">
        <v>335017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383357</v>
      </c>
      <c r="E23" s="37">
        <v>0</v>
      </c>
      <c r="F23" s="37">
        <v>0</v>
      </c>
      <c r="G23" s="37">
        <v>0</v>
      </c>
      <c r="H23" s="37">
        <v>383357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4217667</v>
      </c>
      <c r="E24" s="43">
        <v>0</v>
      </c>
      <c r="F24" s="43">
        <v>0</v>
      </c>
      <c r="G24" s="43">
        <v>0</v>
      </c>
      <c r="H24" s="43">
        <v>4217667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2984029</v>
      </c>
      <c r="E25" s="36">
        <v>0</v>
      </c>
      <c r="F25" s="36">
        <v>0</v>
      </c>
      <c r="G25" s="36">
        <v>0</v>
      </c>
      <c r="H25" s="37">
        <v>2984029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732588</v>
      </c>
      <c r="E26" s="36">
        <v>0</v>
      </c>
      <c r="F26" s="36">
        <v>0</v>
      </c>
      <c r="G26" s="36">
        <v>0</v>
      </c>
      <c r="H26" s="37">
        <v>732588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2609862</v>
      </c>
      <c r="E27" s="36">
        <v>0</v>
      </c>
      <c r="F27" s="36">
        <v>0</v>
      </c>
      <c r="G27" s="36">
        <v>0</v>
      </c>
      <c r="H27" s="37">
        <v>2609862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358699</v>
      </c>
      <c r="E28" s="36">
        <v>0</v>
      </c>
      <c r="F28" s="36">
        <v>0</v>
      </c>
      <c r="G28" s="36">
        <v>0</v>
      </c>
      <c r="H28" s="37">
        <v>358699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6685178</v>
      </c>
      <c r="E29" s="43">
        <v>0</v>
      </c>
      <c r="F29" s="43">
        <v>0</v>
      </c>
      <c r="G29" s="43">
        <v>0</v>
      </c>
      <c r="H29" s="43">
        <v>6685178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200664</v>
      </c>
      <c r="E30" s="36">
        <v>0</v>
      </c>
      <c r="F30" s="36">
        <v>0</v>
      </c>
      <c r="G30" s="36">
        <v>0</v>
      </c>
      <c r="H30" s="37">
        <v>200664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1282911</v>
      </c>
      <c r="E31" s="36">
        <v>0</v>
      </c>
      <c r="F31" s="36">
        <v>0</v>
      </c>
      <c r="G31" s="36">
        <v>0</v>
      </c>
      <c r="H31" s="37">
        <v>1282911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34981</v>
      </c>
      <c r="E32" s="36">
        <v>0</v>
      </c>
      <c r="F32" s="36">
        <v>0</v>
      </c>
      <c r="G32" s="36">
        <v>0</v>
      </c>
      <c r="H32" s="37">
        <v>34981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1166002</v>
      </c>
      <c r="E33" s="47">
        <v>0</v>
      </c>
      <c r="F33" s="47">
        <v>0</v>
      </c>
      <c r="G33" s="47">
        <v>0</v>
      </c>
      <c r="H33" s="47">
        <v>1166002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318033</v>
      </c>
      <c r="E34" s="36">
        <v>0</v>
      </c>
      <c r="F34" s="36">
        <v>0</v>
      </c>
      <c r="G34" s="36">
        <v>0</v>
      </c>
      <c r="H34" s="36">
        <v>318033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365701</v>
      </c>
      <c r="E35" s="36">
        <v>0</v>
      </c>
      <c r="F35" s="36">
        <v>0</v>
      </c>
      <c r="G35" s="36">
        <v>0</v>
      </c>
      <c r="H35" s="36">
        <v>365701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337402</v>
      </c>
      <c r="E36" s="36">
        <v>0</v>
      </c>
      <c r="F36" s="36">
        <v>0</v>
      </c>
      <c r="G36" s="36">
        <v>0</v>
      </c>
      <c r="H36" s="36">
        <v>337402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144866</v>
      </c>
      <c r="E37" s="53">
        <v>0</v>
      </c>
      <c r="F37" s="53">
        <v>0</v>
      </c>
      <c r="G37" s="53">
        <v>0</v>
      </c>
      <c r="H37" s="53">
        <v>144866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12336383</v>
      </c>
      <c r="E39" s="37">
        <v>0</v>
      </c>
      <c r="F39" s="37">
        <v>0</v>
      </c>
      <c r="G39" s="37">
        <v>0</v>
      </c>
      <c r="H39" s="37">
        <v>12336383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4774698</v>
      </c>
      <c r="E40" s="37">
        <v>0</v>
      </c>
      <c r="F40" s="37">
        <v>0</v>
      </c>
      <c r="G40" s="37">
        <v>0</v>
      </c>
      <c r="H40" s="37">
        <v>4774698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31569</v>
      </c>
      <c r="E41" s="37">
        <v>0</v>
      </c>
      <c r="F41" s="37">
        <v>0</v>
      </c>
      <c r="G41" s="37">
        <v>0</v>
      </c>
      <c r="H41" s="37">
        <v>31569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84740</v>
      </c>
      <c r="E42" s="37">
        <v>0</v>
      </c>
      <c r="F42" s="37">
        <v>0</v>
      </c>
      <c r="G42" s="37">
        <v>0</v>
      </c>
      <c r="H42" s="37">
        <v>84740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17227390</v>
      </c>
      <c r="E43" s="69">
        <v>0</v>
      </c>
      <c r="F43" s="69">
        <v>0</v>
      </c>
      <c r="G43" s="69">
        <v>0</v>
      </c>
      <c r="H43" s="69">
        <v>17227390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630320</v>
      </c>
      <c r="C46" s="75">
        <v>79508</v>
      </c>
      <c r="D46" s="76">
        <v>709828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15397</v>
      </c>
      <c r="C47" s="75">
        <v>0</v>
      </c>
      <c r="D47" s="76">
        <v>15397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873263</v>
      </c>
      <c r="C48" s="75">
        <v>98739</v>
      </c>
      <c r="D48" s="76">
        <v>972002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835528</v>
      </c>
      <c r="C49" s="75">
        <v>94473</v>
      </c>
      <c r="D49" s="76">
        <v>930001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95456</v>
      </c>
      <c r="C50" s="75">
        <v>0</v>
      </c>
      <c r="D50" s="76">
        <v>95456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89316</v>
      </c>
      <c r="C51" s="75">
        <v>0</v>
      </c>
      <c r="D51" s="76">
        <v>89316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50166</v>
      </c>
      <c r="C52" s="75">
        <v>0</v>
      </c>
      <c r="D52" s="76">
        <v>50166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320728</v>
      </c>
      <c r="C53" s="75">
        <v>36217</v>
      </c>
      <c r="D53" s="76">
        <v>356945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27033</v>
      </c>
      <c r="C54" s="75">
        <v>0</v>
      </c>
      <c r="D54" s="76">
        <v>27033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8046</v>
      </c>
      <c r="C55" s="75">
        <v>0</v>
      </c>
      <c r="D55" s="76">
        <v>8046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374034.098371349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3054324.900858335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311382</v>
      </c>
      <c r="I61" s="91"/>
    </row>
    <row r="62" spans="1:9" s="3" customFormat="1" ht="15">
      <c r="A62" s="82" t="s">
        <v>190</v>
      </c>
      <c r="G62" s="89"/>
      <c r="H62" s="90">
        <v>291353</v>
      </c>
      <c r="I62" s="91"/>
    </row>
    <row r="63" spans="1:9" s="3" customFormat="1" ht="15">
      <c r="A63" s="82" t="s">
        <v>93</v>
      </c>
      <c r="F63" s="70"/>
      <c r="G63" s="92"/>
      <c r="H63" s="90">
        <v>514095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77734375" style="9" customWidth="1"/>
    <col min="2" max="2" width="31.21484375" style="9" customWidth="1"/>
    <col min="3" max="3" width="18.77734375" style="9" bestFit="1" customWidth="1"/>
    <col min="4" max="4" width="15.55468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171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57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185497</v>
      </c>
      <c r="E11" s="29">
        <v>0</v>
      </c>
      <c r="F11" s="29">
        <v>0</v>
      </c>
      <c r="G11" s="29">
        <v>0</v>
      </c>
      <c r="H11" s="30">
        <v>185497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20111</v>
      </c>
      <c r="E12" s="37">
        <v>0</v>
      </c>
      <c r="F12" s="37">
        <v>0</v>
      </c>
      <c r="G12" s="37">
        <v>0</v>
      </c>
      <c r="H12" s="37">
        <v>20111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35452</v>
      </c>
      <c r="E13" s="37">
        <v>0</v>
      </c>
      <c r="F13" s="37">
        <v>0</v>
      </c>
      <c r="G13" s="37">
        <v>0</v>
      </c>
      <c r="H13" s="37">
        <v>35452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56129</v>
      </c>
      <c r="E14" s="37">
        <v>0</v>
      </c>
      <c r="F14" s="37">
        <v>0</v>
      </c>
      <c r="G14" s="37">
        <v>0</v>
      </c>
      <c r="H14" s="37">
        <v>56129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19826</v>
      </c>
      <c r="E15" s="37">
        <v>0</v>
      </c>
      <c r="F15" s="37">
        <v>0</v>
      </c>
      <c r="G15" s="37">
        <v>0</v>
      </c>
      <c r="H15" s="37">
        <v>19826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1525</v>
      </c>
      <c r="E16" s="37">
        <v>0</v>
      </c>
      <c r="F16" s="37">
        <v>0</v>
      </c>
      <c r="G16" s="37">
        <v>0</v>
      </c>
      <c r="H16" s="37">
        <v>1525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2383</v>
      </c>
      <c r="E17" s="37">
        <v>0</v>
      </c>
      <c r="F17" s="37">
        <v>0</v>
      </c>
      <c r="G17" s="37">
        <v>0</v>
      </c>
      <c r="H17" s="37">
        <v>2383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7244</v>
      </c>
      <c r="E18" s="37">
        <v>0</v>
      </c>
      <c r="F18" s="37">
        <v>0</v>
      </c>
      <c r="G18" s="37">
        <v>0</v>
      </c>
      <c r="H18" s="37">
        <v>7244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142670</v>
      </c>
      <c r="E19" s="43">
        <v>0</v>
      </c>
      <c r="F19" s="43">
        <v>0</v>
      </c>
      <c r="G19" s="43">
        <v>0</v>
      </c>
      <c r="H19" s="43">
        <v>142670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237955</v>
      </c>
      <c r="E20" s="37">
        <v>0</v>
      </c>
      <c r="F20" s="37">
        <v>0</v>
      </c>
      <c r="G20" s="37">
        <v>0</v>
      </c>
      <c r="H20" s="37">
        <v>237955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21703</v>
      </c>
      <c r="E21" s="37">
        <v>0</v>
      </c>
      <c r="F21" s="37">
        <v>0</v>
      </c>
      <c r="G21" s="37">
        <v>0</v>
      </c>
      <c r="H21" s="37">
        <v>21703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86658</v>
      </c>
      <c r="E22" s="37">
        <v>0</v>
      </c>
      <c r="F22" s="37">
        <v>0</v>
      </c>
      <c r="G22" s="37">
        <v>0</v>
      </c>
      <c r="H22" s="37">
        <v>86658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48998</v>
      </c>
      <c r="E23" s="37">
        <v>0</v>
      </c>
      <c r="F23" s="37">
        <v>0</v>
      </c>
      <c r="G23" s="37">
        <v>0</v>
      </c>
      <c r="H23" s="37">
        <v>48998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395314</v>
      </c>
      <c r="E24" s="43">
        <v>0</v>
      </c>
      <c r="F24" s="43">
        <v>0</v>
      </c>
      <c r="G24" s="43">
        <v>0</v>
      </c>
      <c r="H24" s="43">
        <v>395314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219542</v>
      </c>
      <c r="E25" s="36">
        <v>0</v>
      </c>
      <c r="F25" s="36">
        <v>0</v>
      </c>
      <c r="G25" s="36">
        <v>0</v>
      </c>
      <c r="H25" s="37">
        <v>219542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79041</v>
      </c>
      <c r="E26" s="36">
        <v>0</v>
      </c>
      <c r="F26" s="36">
        <v>0</v>
      </c>
      <c r="G26" s="36">
        <v>0</v>
      </c>
      <c r="H26" s="37">
        <v>79041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427073</v>
      </c>
      <c r="E27" s="36">
        <v>0</v>
      </c>
      <c r="F27" s="36">
        <v>0</v>
      </c>
      <c r="G27" s="36">
        <v>0</v>
      </c>
      <c r="H27" s="37">
        <v>427073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38582</v>
      </c>
      <c r="E28" s="36">
        <v>0</v>
      </c>
      <c r="F28" s="36">
        <v>0</v>
      </c>
      <c r="G28" s="36">
        <v>0</v>
      </c>
      <c r="H28" s="37">
        <v>38582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764238</v>
      </c>
      <c r="E29" s="43">
        <v>0</v>
      </c>
      <c r="F29" s="43">
        <v>0</v>
      </c>
      <c r="G29" s="43">
        <v>0</v>
      </c>
      <c r="H29" s="43">
        <v>764238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15783</v>
      </c>
      <c r="E30" s="36">
        <v>0</v>
      </c>
      <c r="F30" s="36">
        <v>0</v>
      </c>
      <c r="G30" s="36">
        <v>0</v>
      </c>
      <c r="H30" s="37">
        <v>15783</v>
      </c>
      <c r="I30" s="38">
        <v>0</v>
      </c>
      <c r="K30" s="32"/>
      <c r="L30" s="33"/>
    </row>
    <row r="31" spans="1:12" ht="19.5" customHeight="1">
      <c r="A31" s="34" t="s">
        <v>67</v>
      </c>
      <c r="B31" s="3" t="s">
        <v>18</v>
      </c>
      <c r="C31" s="35" t="s">
        <v>91</v>
      </c>
      <c r="D31" s="36">
        <v>94387</v>
      </c>
      <c r="E31" s="36">
        <v>0</v>
      </c>
      <c r="F31" s="36">
        <v>0</v>
      </c>
      <c r="G31" s="36">
        <v>0</v>
      </c>
      <c r="H31" s="37">
        <v>94387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2574</v>
      </c>
      <c r="E32" s="36">
        <v>0</v>
      </c>
      <c r="F32" s="36">
        <v>0</v>
      </c>
      <c r="G32" s="36">
        <v>0</v>
      </c>
      <c r="H32" s="37">
        <v>2574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105524</v>
      </c>
      <c r="E33" s="47">
        <v>0</v>
      </c>
      <c r="F33" s="47">
        <v>0</v>
      </c>
      <c r="G33" s="47">
        <v>0</v>
      </c>
      <c r="H33" s="47">
        <v>105524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28783</v>
      </c>
      <c r="E34" s="36">
        <v>0</v>
      </c>
      <c r="F34" s="36">
        <v>0</v>
      </c>
      <c r="G34" s="36">
        <v>0</v>
      </c>
      <c r="H34" s="36">
        <v>28783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33096</v>
      </c>
      <c r="E35" s="36">
        <v>0</v>
      </c>
      <c r="F35" s="36">
        <v>0</v>
      </c>
      <c r="G35" s="36">
        <v>0</v>
      </c>
      <c r="H35" s="36">
        <v>33096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30535</v>
      </c>
      <c r="E36" s="36">
        <v>0</v>
      </c>
      <c r="F36" s="36">
        <v>0</v>
      </c>
      <c r="G36" s="36">
        <v>0</v>
      </c>
      <c r="H36" s="36">
        <v>30535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13110</v>
      </c>
      <c r="E37" s="53">
        <v>0</v>
      </c>
      <c r="F37" s="53">
        <v>0</v>
      </c>
      <c r="G37" s="53">
        <v>0</v>
      </c>
      <c r="H37" s="53">
        <v>13110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1004405</v>
      </c>
      <c r="E39" s="37">
        <v>0</v>
      </c>
      <c r="F39" s="37">
        <v>0</v>
      </c>
      <c r="G39" s="37">
        <v>0</v>
      </c>
      <c r="H39" s="37">
        <v>1004405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797674</v>
      </c>
      <c r="E40" s="37">
        <v>0</v>
      </c>
      <c r="F40" s="37">
        <v>0</v>
      </c>
      <c r="G40" s="37">
        <v>0</v>
      </c>
      <c r="H40" s="37">
        <v>797674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1525</v>
      </c>
      <c r="E41" s="37">
        <v>0</v>
      </c>
      <c r="F41" s="37">
        <v>0</v>
      </c>
      <c r="G41" s="37">
        <v>0</v>
      </c>
      <c r="H41" s="37">
        <v>1525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2383</v>
      </c>
      <c r="E42" s="37">
        <v>0</v>
      </c>
      <c r="F42" s="37">
        <v>0</v>
      </c>
      <c r="G42" s="37">
        <v>0</v>
      </c>
      <c r="H42" s="37">
        <v>2383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1805987</v>
      </c>
      <c r="E43" s="69">
        <v>0</v>
      </c>
      <c r="F43" s="69">
        <v>0</v>
      </c>
      <c r="G43" s="69">
        <v>0</v>
      </c>
      <c r="H43" s="69">
        <v>1805987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46374</v>
      </c>
      <c r="C46" s="75">
        <v>7196</v>
      </c>
      <c r="D46" s="76">
        <v>53570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5028</v>
      </c>
      <c r="C47" s="75">
        <v>0</v>
      </c>
      <c r="D47" s="76">
        <v>5028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64248</v>
      </c>
      <c r="C48" s="75">
        <v>8936</v>
      </c>
      <c r="D48" s="76">
        <v>73184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61472</v>
      </c>
      <c r="C49" s="75">
        <v>8550</v>
      </c>
      <c r="D49" s="76">
        <v>70022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12201</v>
      </c>
      <c r="C50" s="75">
        <v>0</v>
      </c>
      <c r="D50" s="76">
        <v>12201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9607</v>
      </c>
      <c r="C51" s="75">
        <v>0</v>
      </c>
      <c r="D51" s="76">
        <v>9607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3946</v>
      </c>
      <c r="C52" s="75">
        <v>0</v>
      </c>
      <c r="D52" s="76">
        <v>3946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23597</v>
      </c>
      <c r="C53" s="75">
        <v>3278</v>
      </c>
      <c r="D53" s="76">
        <v>26875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8828</v>
      </c>
      <c r="C54" s="75">
        <v>0</v>
      </c>
      <c r="D54" s="76">
        <v>8828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592</v>
      </c>
      <c r="C55" s="75">
        <v>0</v>
      </c>
      <c r="D55" s="76">
        <v>592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91735.7480741453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484916.1183524326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39799</v>
      </c>
      <c r="I61" s="91"/>
    </row>
    <row r="62" spans="1:9" s="3" customFormat="1" ht="15">
      <c r="A62" s="82" t="s">
        <v>190</v>
      </c>
      <c r="G62" s="89"/>
      <c r="H62" s="90">
        <v>31338</v>
      </c>
      <c r="I62" s="91"/>
    </row>
    <row r="63" spans="1:9" s="3" customFormat="1" ht="15">
      <c r="A63" s="82" t="s">
        <v>93</v>
      </c>
      <c r="F63" s="70"/>
      <c r="G63" s="92"/>
      <c r="H63" s="90">
        <v>37823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6.99609375" style="9" customWidth="1"/>
    <col min="2" max="2" width="31.21484375" style="9" customWidth="1"/>
    <col min="3" max="3" width="18.77734375" style="9" bestFit="1" customWidth="1"/>
    <col min="4" max="4" width="15.996093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172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58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3209251</v>
      </c>
      <c r="E11" s="29">
        <v>0</v>
      </c>
      <c r="F11" s="29">
        <v>0</v>
      </c>
      <c r="G11" s="29">
        <v>0</v>
      </c>
      <c r="H11" s="30">
        <v>3209251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60166</v>
      </c>
      <c r="E12" s="37">
        <v>0</v>
      </c>
      <c r="F12" s="37">
        <v>0</v>
      </c>
      <c r="G12" s="37">
        <v>0</v>
      </c>
      <c r="H12" s="37">
        <v>60166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106060</v>
      </c>
      <c r="E13" s="37">
        <v>0</v>
      </c>
      <c r="F13" s="37">
        <v>0</v>
      </c>
      <c r="G13" s="37">
        <v>0</v>
      </c>
      <c r="H13" s="37">
        <v>106060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167915</v>
      </c>
      <c r="E14" s="37">
        <v>0</v>
      </c>
      <c r="F14" s="37">
        <v>0</v>
      </c>
      <c r="G14" s="37">
        <v>0</v>
      </c>
      <c r="H14" s="37">
        <v>167915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397012</v>
      </c>
      <c r="E15" s="37">
        <v>0</v>
      </c>
      <c r="F15" s="37">
        <v>0</v>
      </c>
      <c r="G15" s="37">
        <v>0</v>
      </c>
      <c r="H15" s="37">
        <v>397012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30539</v>
      </c>
      <c r="E16" s="37">
        <v>0</v>
      </c>
      <c r="F16" s="37">
        <v>0</v>
      </c>
      <c r="G16" s="37">
        <v>0</v>
      </c>
      <c r="H16" s="37">
        <v>30539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105207</v>
      </c>
      <c r="E17" s="37">
        <v>0</v>
      </c>
      <c r="F17" s="37">
        <v>0</v>
      </c>
      <c r="G17" s="37">
        <v>0</v>
      </c>
      <c r="H17" s="37">
        <v>105207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145062</v>
      </c>
      <c r="E18" s="37">
        <v>0</v>
      </c>
      <c r="F18" s="37">
        <v>0</v>
      </c>
      <c r="G18" s="37">
        <v>0</v>
      </c>
      <c r="H18" s="37">
        <v>145062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1011961</v>
      </c>
      <c r="E19" s="43">
        <v>0</v>
      </c>
      <c r="F19" s="43">
        <v>0</v>
      </c>
      <c r="G19" s="43">
        <v>0</v>
      </c>
      <c r="H19" s="43">
        <v>1011961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4116836</v>
      </c>
      <c r="E20" s="37">
        <v>0</v>
      </c>
      <c r="F20" s="37">
        <v>0</v>
      </c>
      <c r="G20" s="37">
        <v>0</v>
      </c>
      <c r="H20" s="37">
        <v>4116836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393012</v>
      </c>
      <c r="E21" s="37">
        <v>0</v>
      </c>
      <c r="F21" s="37">
        <v>0</v>
      </c>
      <c r="G21" s="37">
        <v>0</v>
      </c>
      <c r="H21" s="37">
        <v>393012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464337</v>
      </c>
      <c r="E22" s="37">
        <v>0</v>
      </c>
      <c r="F22" s="37">
        <v>0</v>
      </c>
      <c r="G22" s="37">
        <v>0</v>
      </c>
      <c r="H22" s="37">
        <v>464337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601007</v>
      </c>
      <c r="E23" s="37">
        <v>0</v>
      </c>
      <c r="F23" s="37">
        <v>0</v>
      </c>
      <c r="G23" s="37">
        <v>0</v>
      </c>
      <c r="H23" s="37">
        <v>601007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5575192</v>
      </c>
      <c r="E24" s="43">
        <v>0</v>
      </c>
      <c r="F24" s="43">
        <v>0</v>
      </c>
      <c r="G24" s="43">
        <v>0</v>
      </c>
      <c r="H24" s="43">
        <v>5575192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3798267</v>
      </c>
      <c r="E25" s="36">
        <v>0</v>
      </c>
      <c r="F25" s="36">
        <v>0</v>
      </c>
      <c r="G25" s="36">
        <v>0</v>
      </c>
      <c r="H25" s="37">
        <v>3798267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1567218</v>
      </c>
      <c r="E26" s="36">
        <v>0</v>
      </c>
      <c r="F26" s="36">
        <v>0</v>
      </c>
      <c r="G26" s="36">
        <v>0</v>
      </c>
      <c r="H26" s="37">
        <v>1567218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3746408</v>
      </c>
      <c r="E27" s="36">
        <v>0</v>
      </c>
      <c r="F27" s="36">
        <v>0</v>
      </c>
      <c r="G27" s="36">
        <v>0</v>
      </c>
      <c r="H27" s="37">
        <v>3746408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418321</v>
      </c>
      <c r="E28" s="36">
        <v>0</v>
      </c>
      <c r="F28" s="36">
        <v>0</v>
      </c>
      <c r="G28" s="36">
        <v>0</v>
      </c>
      <c r="H28" s="37">
        <v>418321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9530214</v>
      </c>
      <c r="E29" s="43">
        <v>0</v>
      </c>
      <c r="F29" s="43">
        <v>0</v>
      </c>
      <c r="G29" s="43">
        <v>0</v>
      </c>
      <c r="H29" s="43">
        <v>9530214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266119</v>
      </c>
      <c r="E30" s="36">
        <v>0</v>
      </c>
      <c r="F30" s="36">
        <v>0</v>
      </c>
      <c r="G30" s="36">
        <v>0</v>
      </c>
      <c r="H30" s="37">
        <v>266119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1632973</v>
      </c>
      <c r="E31" s="36">
        <v>0</v>
      </c>
      <c r="F31" s="36">
        <v>0</v>
      </c>
      <c r="G31" s="36">
        <v>0</v>
      </c>
      <c r="H31" s="37">
        <v>1632973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44529</v>
      </c>
      <c r="E32" s="36">
        <v>0</v>
      </c>
      <c r="F32" s="36">
        <v>0</v>
      </c>
      <c r="G32" s="36">
        <v>0</v>
      </c>
      <c r="H32" s="37">
        <v>44529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1263884</v>
      </c>
      <c r="E33" s="47">
        <v>0</v>
      </c>
      <c r="F33" s="47">
        <v>0</v>
      </c>
      <c r="G33" s="47">
        <v>0</v>
      </c>
      <c r="H33" s="47">
        <v>1263884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344732</v>
      </c>
      <c r="E34" s="36">
        <v>0</v>
      </c>
      <c r="F34" s="36">
        <v>0</v>
      </c>
      <c r="G34" s="36">
        <v>0</v>
      </c>
      <c r="H34" s="36">
        <v>344732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396401</v>
      </c>
      <c r="E35" s="36">
        <v>0</v>
      </c>
      <c r="F35" s="36">
        <v>0</v>
      </c>
      <c r="G35" s="36">
        <v>0</v>
      </c>
      <c r="H35" s="36">
        <v>396401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365727</v>
      </c>
      <c r="E36" s="36">
        <v>0</v>
      </c>
      <c r="F36" s="36">
        <v>0</v>
      </c>
      <c r="G36" s="36">
        <v>0</v>
      </c>
      <c r="H36" s="36">
        <v>365727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157024</v>
      </c>
      <c r="E37" s="53">
        <v>0</v>
      </c>
      <c r="F37" s="53">
        <v>0</v>
      </c>
      <c r="G37" s="53">
        <v>0</v>
      </c>
      <c r="H37" s="53">
        <v>157024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15517413</v>
      </c>
      <c r="E39" s="37">
        <v>0</v>
      </c>
      <c r="F39" s="37">
        <v>0</v>
      </c>
      <c r="G39" s="37">
        <v>0</v>
      </c>
      <c r="H39" s="37">
        <v>15517413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6980964</v>
      </c>
      <c r="E40" s="37">
        <v>0</v>
      </c>
      <c r="F40" s="37">
        <v>0</v>
      </c>
      <c r="G40" s="37">
        <v>0</v>
      </c>
      <c r="H40" s="37">
        <v>6980964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30539</v>
      </c>
      <c r="E41" s="37">
        <v>0</v>
      </c>
      <c r="F41" s="37">
        <v>0</v>
      </c>
      <c r="G41" s="37">
        <v>0</v>
      </c>
      <c r="H41" s="37">
        <v>30539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105207</v>
      </c>
      <c r="E42" s="37">
        <v>0</v>
      </c>
      <c r="F42" s="37">
        <v>0</v>
      </c>
      <c r="G42" s="37">
        <v>0</v>
      </c>
      <c r="H42" s="37">
        <v>105207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22634123</v>
      </c>
      <c r="E43" s="69">
        <v>0</v>
      </c>
      <c r="F43" s="69">
        <v>0</v>
      </c>
      <c r="G43" s="69">
        <v>0</v>
      </c>
      <c r="H43" s="69">
        <v>22634123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802313</v>
      </c>
      <c r="C46" s="75">
        <v>86183</v>
      </c>
      <c r="D46" s="76">
        <v>888496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15042</v>
      </c>
      <c r="C47" s="75">
        <v>0</v>
      </c>
      <c r="D47" s="76">
        <v>15042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1111546</v>
      </c>
      <c r="C48" s="75">
        <v>107028</v>
      </c>
      <c r="D48" s="76">
        <v>1218574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1063515</v>
      </c>
      <c r="C49" s="75">
        <v>102404</v>
      </c>
      <c r="D49" s="76">
        <v>1165919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149651</v>
      </c>
      <c r="C50" s="75">
        <v>0</v>
      </c>
      <c r="D50" s="76">
        <v>149651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104162</v>
      </c>
      <c r="C51" s="75">
        <v>0</v>
      </c>
      <c r="D51" s="76">
        <v>104162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66530</v>
      </c>
      <c r="C52" s="75">
        <v>0</v>
      </c>
      <c r="D52" s="76">
        <v>66530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408243</v>
      </c>
      <c r="C53" s="75">
        <v>39256</v>
      </c>
      <c r="D53" s="76">
        <v>447499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26409</v>
      </c>
      <c r="C54" s="75">
        <v>0</v>
      </c>
      <c r="D54" s="76">
        <v>26409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10242</v>
      </c>
      <c r="C55" s="75">
        <v>0</v>
      </c>
      <c r="D55" s="76">
        <v>10242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569720.3297783675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4946881.187667862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488168</v>
      </c>
      <c r="I61" s="91"/>
    </row>
    <row r="62" spans="1:9" s="3" customFormat="1" ht="15">
      <c r="A62" s="82" t="s">
        <v>190</v>
      </c>
      <c r="G62" s="89"/>
      <c r="H62" s="90">
        <v>339781</v>
      </c>
      <c r="I62" s="91"/>
    </row>
    <row r="63" spans="1:9" s="3" customFormat="1" ht="15">
      <c r="A63" s="82" t="s">
        <v>93</v>
      </c>
      <c r="F63" s="70"/>
      <c r="G63" s="92"/>
      <c r="H63" s="90">
        <v>654374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5546875" style="9" customWidth="1"/>
    <col min="2" max="2" width="31.10546875" style="9" customWidth="1"/>
    <col min="3" max="3" width="18.77734375" style="9" bestFit="1" customWidth="1"/>
    <col min="4" max="4" width="15.21484375" style="9" customWidth="1"/>
    <col min="5" max="5" width="14.77734375" style="9" bestFit="1" customWidth="1"/>
    <col min="6" max="6" width="13.10546875" style="9" customWidth="1"/>
    <col min="7" max="7" width="15.21484375" style="9" customWidth="1"/>
    <col min="8" max="8" width="17.5546875" style="9" customWidth="1"/>
    <col min="9" max="9" width="14.21484375" style="9" customWidth="1"/>
    <col min="10" max="10" width="15.4453125" style="9" customWidth="1"/>
    <col min="11" max="46" width="12.77734375" style="9" customWidth="1"/>
    <col min="47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173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184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18" thickBot="1">
      <c r="A10" s="19" t="s">
        <v>96</v>
      </c>
      <c r="B10" s="20" t="s">
        <v>97</v>
      </c>
      <c r="C10" s="21" t="s">
        <v>31</v>
      </c>
      <c r="D10" s="21" t="s">
        <v>6</v>
      </c>
      <c r="E10" s="134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216975</v>
      </c>
      <c r="E11" s="29">
        <v>0</v>
      </c>
      <c r="F11" s="29">
        <v>0</v>
      </c>
      <c r="G11" s="29">
        <v>0</v>
      </c>
      <c r="H11" s="30">
        <v>216975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21087</v>
      </c>
      <c r="E12" s="37">
        <v>0</v>
      </c>
      <c r="F12" s="37">
        <v>0</v>
      </c>
      <c r="G12" s="37">
        <v>0</v>
      </c>
      <c r="H12" s="37">
        <v>21087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37172</v>
      </c>
      <c r="E13" s="37">
        <v>0</v>
      </c>
      <c r="F13" s="37">
        <v>0</v>
      </c>
      <c r="G13" s="37">
        <v>0</v>
      </c>
      <c r="H13" s="37">
        <v>37172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58851</v>
      </c>
      <c r="E14" s="37">
        <v>0</v>
      </c>
      <c r="F14" s="37">
        <v>0</v>
      </c>
      <c r="G14" s="37">
        <v>0</v>
      </c>
      <c r="H14" s="37">
        <v>58851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29011</v>
      </c>
      <c r="E15" s="37">
        <v>0</v>
      </c>
      <c r="F15" s="37">
        <v>0</v>
      </c>
      <c r="G15" s="37">
        <v>0</v>
      </c>
      <c r="H15" s="37">
        <v>29011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2232</v>
      </c>
      <c r="E16" s="37">
        <v>0</v>
      </c>
      <c r="F16" s="37">
        <v>0</v>
      </c>
      <c r="G16" s="37">
        <v>0</v>
      </c>
      <c r="H16" s="37">
        <v>2232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5096</v>
      </c>
      <c r="E17" s="37">
        <v>0</v>
      </c>
      <c r="F17" s="37">
        <v>0</v>
      </c>
      <c r="G17" s="37">
        <v>0</v>
      </c>
      <c r="H17" s="37">
        <v>5096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10600</v>
      </c>
      <c r="E18" s="37">
        <v>0</v>
      </c>
      <c r="F18" s="37">
        <v>0</v>
      </c>
      <c r="G18" s="37">
        <v>0</v>
      </c>
      <c r="H18" s="37">
        <v>10600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164049</v>
      </c>
      <c r="E19" s="43">
        <v>0</v>
      </c>
      <c r="F19" s="43">
        <v>0</v>
      </c>
      <c r="G19" s="43">
        <v>0</v>
      </c>
      <c r="H19" s="43">
        <v>164049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278336</v>
      </c>
      <c r="E20" s="37">
        <v>0</v>
      </c>
      <c r="F20" s="37">
        <v>0</v>
      </c>
      <c r="G20" s="37">
        <v>0</v>
      </c>
      <c r="H20" s="37">
        <v>278336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23509</v>
      </c>
      <c r="E21" s="37">
        <v>0</v>
      </c>
      <c r="F21" s="37">
        <v>0</v>
      </c>
      <c r="G21" s="37">
        <v>0</v>
      </c>
      <c r="H21" s="37">
        <v>23509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79227</v>
      </c>
      <c r="E22" s="37">
        <v>0</v>
      </c>
      <c r="F22" s="37">
        <v>0</v>
      </c>
      <c r="G22" s="37">
        <v>0</v>
      </c>
      <c r="H22" s="37">
        <v>79227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51976</v>
      </c>
      <c r="E23" s="37">
        <v>0</v>
      </c>
      <c r="F23" s="37">
        <v>0</v>
      </c>
      <c r="G23" s="37">
        <v>0</v>
      </c>
      <c r="H23" s="37">
        <v>51976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433048</v>
      </c>
      <c r="E24" s="43">
        <v>0</v>
      </c>
      <c r="F24" s="43">
        <v>0</v>
      </c>
      <c r="G24" s="43">
        <v>0</v>
      </c>
      <c r="H24" s="43">
        <v>433048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256798</v>
      </c>
      <c r="E25" s="36">
        <v>0</v>
      </c>
      <c r="F25" s="36">
        <v>0</v>
      </c>
      <c r="G25" s="36">
        <v>0</v>
      </c>
      <c r="H25" s="37">
        <v>256798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71071</v>
      </c>
      <c r="E26" s="36">
        <v>0</v>
      </c>
      <c r="F26" s="36">
        <v>0</v>
      </c>
      <c r="G26" s="36">
        <v>0</v>
      </c>
      <c r="H26" s="37">
        <v>71071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361762</v>
      </c>
      <c r="E27" s="36">
        <v>0</v>
      </c>
      <c r="F27" s="36">
        <v>0</v>
      </c>
      <c r="G27" s="36">
        <v>0</v>
      </c>
      <c r="H27" s="37">
        <v>361762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70530</v>
      </c>
      <c r="E28" s="36">
        <v>0</v>
      </c>
      <c r="F28" s="36">
        <v>0</v>
      </c>
      <c r="G28" s="36">
        <v>0</v>
      </c>
      <c r="H28" s="37">
        <v>70530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760161</v>
      </c>
      <c r="E29" s="43">
        <v>0</v>
      </c>
      <c r="F29" s="43">
        <v>0</v>
      </c>
      <c r="G29" s="43">
        <v>0</v>
      </c>
      <c r="H29" s="43">
        <v>760161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17125</v>
      </c>
      <c r="E30" s="36">
        <v>0</v>
      </c>
      <c r="F30" s="36">
        <v>0</v>
      </c>
      <c r="G30" s="36">
        <v>0</v>
      </c>
      <c r="H30" s="37">
        <v>17125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110404</v>
      </c>
      <c r="E31" s="36">
        <v>0</v>
      </c>
      <c r="F31" s="36">
        <v>0</v>
      </c>
      <c r="G31" s="36">
        <v>0</v>
      </c>
      <c r="H31" s="37">
        <v>110404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3011</v>
      </c>
      <c r="E32" s="36">
        <v>0</v>
      </c>
      <c r="F32" s="36">
        <v>0</v>
      </c>
      <c r="G32" s="36">
        <v>0</v>
      </c>
      <c r="H32" s="37">
        <v>3011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122669</v>
      </c>
      <c r="E33" s="47">
        <v>0</v>
      </c>
      <c r="F33" s="47">
        <v>0</v>
      </c>
      <c r="G33" s="47">
        <v>0</v>
      </c>
      <c r="H33" s="47">
        <v>122669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33459</v>
      </c>
      <c r="E34" s="36">
        <v>0</v>
      </c>
      <c r="F34" s="36">
        <v>0</v>
      </c>
      <c r="G34" s="36">
        <v>0</v>
      </c>
      <c r="H34" s="36">
        <v>33459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38474</v>
      </c>
      <c r="E35" s="36">
        <v>0</v>
      </c>
      <c r="F35" s="36">
        <v>0</v>
      </c>
      <c r="G35" s="36">
        <v>0</v>
      </c>
      <c r="H35" s="36">
        <v>38474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35496</v>
      </c>
      <c r="E36" s="36">
        <v>0</v>
      </c>
      <c r="F36" s="36">
        <v>0</v>
      </c>
      <c r="G36" s="36">
        <v>0</v>
      </c>
      <c r="H36" s="36">
        <v>35496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15240</v>
      </c>
      <c r="E37" s="53">
        <v>0</v>
      </c>
      <c r="F37" s="53">
        <v>0</v>
      </c>
      <c r="G37" s="53">
        <v>0</v>
      </c>
      <c r="H37" s="53">
        <v>15240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1186083</v>
      </c>
      <c r="E39" s="37">
        <v>0</v>
      </c>
      <c r="F39" s="37">
        <v>0</v>
      </c>
      <c r="G39" s="37">
        <v>0</v>
      </c>
      <c r="H39" s="37">
        <v>1186083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734031</v>
      </c>
      <c r="E40" s="37">
        <v>0</v>
      </c>
      <c r="F40" s="37">
        <v>0</v>
      </c>
      <c r="G40" s="37">
        <v>0</v>
      </c>
      <c r="H40" s="37">
        <v>734031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2232</v>
      </c>
      <c r="E41" s="37">
        <v>0</v>
      </c>
      <c r="F41" s="37">
        <v>0</v>
      </c>
      <c r="G41" s="37">
        <v>0</v>
      </c>
      <c r="H41" s="37">
        <v>2232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5096</v>
      </c>
      <c r="E42" s="37">
        <v>0</v>
      </c>
      <c r="F42" s="37">
        <v>0</v>
      </c>
      <c r="G42" s="37">
        <v>0</v>
      </c>
      <c r="H42" s="37">
        <v>5096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1927442</v>
      </c>
      <c r="E43" s="69">
        <v>0</v>
      </c>
      <c r="F43" s="69">
        <v>0</v>
      </c>
      <c r="G43" s="69">
        <v>0</v>
      </c>
      <c r="H43" s="69">
        <v>1927442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54244</v>
      </c>
      <c r="C46" s="75">
        <v>8365</v>
      </c>
      <c r="D46" s="76">
        <v>62609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5272</v>
      </c>
      <c r="C47" s="75">
        <v>0</v>
      </c>
      <c r="D47" s="76">
        <v>5272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75151</v>
      </c>
      <c r="C48" s="75">
        <v>10388</v>
      </c>
      <c r="D48" s="76">
        <v>85539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71903</v>
      </c>
      <c r="C49" s="75">
        <v>9939</v>
      </c>
      <c r="D49" s="76">
        <v>81842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12942</v>
      </c>
      <c r="C50" s="75">
        <v>0</v>
      </c>
      <c r="D50" s="76">
        <v>12942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17562</v>
      </c>
      <c r="C51" s="75">
        <v>0</v>
      </c>
      <c r="D51" s="76">
        <v>17562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4281</v>
      </c>
      <c r="C52" s="75">
        <v>0</v>
      </c>
      <c r="D52" s="76">
        <v>4281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27601</v>
      </c>
      <c r="C53" s="75">
        <v>3810</v>
      </c>
      <c r="D53" s="76">
        <v>31411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9256</v>
      </c>
      <c r="C54" s="75">
        <v>0</v>
      </c>
      <c r="D54" s="76">
        <v>9256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693</v>
      </c>
      <c r="C55" s="75">
        <v>0</v>
      </c>
      <c r="D55" s="76">
        <v>693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83289.25864925937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408037.18033510435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42218</v>
      </c>
      <c r="I61" s="91"/>
    </row>
    <row r="62" spans="1:9" s="3" customFormat="1" ht="15">
      <c r="A62" s="82" t="s">
        <v>190</v>
      </c>
      <c r="G62" s="89"/>
      <c r="H62" s="90">
        <v>57288</v>
      </c>
      <c r="I62" s="91"/>
    </row>
    <row r="63" spans="1:9" s="3" customFormat="1" ht="15">
      <c r="A63" s="82" t="s">
        <v>93</v>
      </c>
      <c r="F63" s="70"/>
      <c r="G63" s="92"/>
      <c r="H63" s="90">
        <v>44242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7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6.77734375" style="9" customWidth="1"/>
    <col min="2" max="2" width="31.10546875" style="9" customWidth="1"/>
    <col min="3" max="3" width="18.77734375" style="9" bestFit="1" customWidth="1"/>
    <col min="4" max="4" width="14.77734375" style="9" customWidth="1"/>
    <col min="5" max="5" width="15.3359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174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51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471314</v>
      </c>
      <c r="E11" s="29">
        <v>0</v>
      </c>
      <c r="F11" s="29">
        <v>0</v>
      </c>
      <c r="G11" s="29">
        <v>0</v>
      </c>
      <c r="H11" s="30">
        <v>471314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27806</v>
      </c>
      <c r="E12" s="37">
        <v>0</v>
      </c>
      <c r="F12" s="37">
        <v>0</v>
      </c>
      <c r="G12" s="37">
        <v>0</v>
      </c>
      <c r="H12" s="37">
        <v>27806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49017</v>
      </c>
      <c r="E13" s="37">
        <v>0</v>
      </c>
      <c r="F13" s="37">
        <v>0</v>
      </c>
      <c r="G13" s="37">
        <v>0</v>
      </c>
      <c r="H13" s="37">
        <v>49017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77605</v>
      </c>
      <c r="E14" s="37">
        <v>0</v>
      </c>
      <c r="F14" s="37">
        <v>0</v>
      </c>
      <c r="G14" s="37">
        <v>0</v>
      </c>
      <c r="H14" s="37">
        <v>77605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92287</v>
      </c>
      <c r="E15" s="37">
        <v>0</v>
      </c>
      <c r="F15" s="37">
        <v>0</v>
      </c>
      <c r="G15" s="37">
        <v>0</v>
      </c>
      <c r="H15" s="37">
        <v>92287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7099</v>
      </c>
      <c r="E16" s="37">
        <v>0</v>
      </c>
      <c r="F16" s="37">
        <v>0</v>
      </c>
      <c r="G16" s="37">
        <v>0</v>
      </c>
      <c r="H16" s="37">
        <v>7099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14477</v>
      </c>
      <c r="E17" s="37">
        <v>0</v>
      </c>
      <c r="F17" s="37">
        <v>0</v>
      </c>
      <c r="G17" s="37">
        <v>0</v>
      </c>
      <c r="H17" s="37">
        <v>14477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33720</v>
      </c>
      <c r="E18" s="37">
        <v>0</v>
      </c>
      <c r="F18" s="37">
        <v>0</v>
      </c>
      <c r="G18" s="37">
        <v>0</v>
      </c>
      <c r="H18" s="37">
        <v>33720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302011</v>
      </c>
      <c r="E19" s="43">
        <v>0</v>
      </c>
      <c r="F19" s="43">
        <v>0</v>
      </c>
      <c r="G19" s="43">
        <v>0</v>
      </c>
      <c r="H19" s="43">
        <v>302011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604603</v>
      </c>
      <c r="E20" s="37">
        <v>0</v>
      </c>
      <c r="F20" s="37">
        <v>0</v>
      </c>
      <c r="G20" s="37">
        <v>0</v>
      </c>
      <c r="H20" s="37">
        <v>604603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48869</v>
      </c>
      <c r="E21" s="37">
        <v>0</v>
      </c>
      <c r="F21" s="37">
        <v>0</v>
      </c>
      <c r="G21" s="37">
        <v>0</v>
      </c>
      <c r="H21" s="37">
        <v>48869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93562</v>
      </c>
      <c r="E22" s="37">
        <v>0</v>
      </c>
      <c r="F22" s="37">
        <v>0</v>
      </c>
      <c r="G22" s="37">
        <v>0</v>
      </c>
      <c r="H22" s="37">
        <v>93562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64335</v>
      </c>
      <c r="E23" s="37">
        <v>0</v>
      </c>
      <c r="F23" s="37">
        <v>0</v>
      </c>
      <c r="G23" s="37">
        <v>0</v>
      </c>
      <c r="H23" s="37">
        <v>64335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811369</v>
      </c>
      <c r="E24" s="43">
        <v>0</v>
      </c>
      <c r="F24" s="43">
        <v>0</v>
      </c>
      <c r="G24" s="43">
        <v>0</v>
      </c>
      <c r="H24" s="43">
        <v>811369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557817</v>
      </c>
      <c r="E25" s="36">
        <v>0</v>
      </c>
      <c r="F25" s="36">
        <v>0</v>
      </c>
      <c r="G25" s="36">
        <v>0</v>
      </c>
      <c r="H25" s="37">
        <v>557817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129353</v>
      </c>
      <c r="E26" s="36">
        <v>0</v>
      </c>
      <c r="F26" s="36">
        <v>0</v>
      </c>
      <c r="G26" s="36">
        <v>0</v>
      </c>
      <c r="H26" s="37">
        <v>129353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487755</v>
      </c>
      <c r="E27" s="36">
        <v>0</v>
      </c>
      <c r="F27" s="36">
        <v>0</v>
      </c>
      <c r="G27" s="36">
        <v>0</v>
      </c>
      <c r="H27" s="37">
        <v>487755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114336</v>
      </c>
      <c r="E28" s="36">
        <v>0</v>
      </c>
      <c r="F28" s="36">
        <v>0</v>
      </c>
      <c r="G28" s="36">
        <v>0</v>
      </c>
      <c r="H28" s="37">
        <v>114336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1289261</v>
      </c>
      <c r="E29" s="43">
        <v>0</v>
      </c>
      <c r="F29" s="43">
        <v>0</v>
      </c>
      <c r="G29" s="43">
        <v>0</v>
      </c>
      <c r="H29" s="43">
        <v>1289261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36183</v>
      </c>
      <c r="E30" s="36">
        <v>0</v>
      </c>
      <c r="F30" s="36">
        <v>0</v>
      </c>
      <c r="G30" s="36">
        <v>0</v>
      </c>
      <c r="H30" s="37">
        <v>36183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239820</v>
      </c>
      <c r="E31" s="36">
        <v>0</v>
      </c>
      <c r="F31" s="36">
        <v>0</v>
      </c>
      <c r="G31" s="36">
        <v>0</v>
      </c>
      <c r="H31" s="37">
        <v>239820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6540</v>
      </c>
      <c r="E32" s="36">
        <v>0</v>
      </c>
      <c r="F32" s="36">
        <v>0</v>
      </c>
      <c r="G32" s="36">
        <v>0</v>
      </c>
      <c r="H32" s="37">
        <v>6540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264265</v>
      </c>
      <c r="E33" s="47">
        <v>0</v>
      </c>
      <c r="F33" s="47">
        <v>0</v>
      </c>
      <c r="G33" s="47">
        <v>0</v>
      </c>
      <c r="H33" s="47">
        <v>264265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72080</v>
      </c>
      <c r="E34" s="36">
        <v>0</v>
      </c>
      <c r="F34" s="36">
        <v>0</v>
      </c>
      <c r="G34" s="36">
        <v>0</v>
      </c>
      <c r="H34" s="36">
        <v>72080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82883</v>
      </c>
      <c r="E35" s="36">
        <v>0</v>
      </c>
      <c r="F35" s="36">
        <v>0</v>
      </c>
      <c r="G35" s="36">
        <v>0</v>
      </c>
      <c r="H35" s="36">
        <v>82883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76470</v>
      </c>
      <c r="E36" s="36">
        <v>0</v>
      </c>
      <c r="F36" s="36">
        <v>0</v>
      </c>
      <c r="G36" s="36">
        <v>0</v>
      </c>
      <c r="H36" s="36">
        <v>76470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32832</v>
      </c>
      <c r="E37" s="53">
        <v>0</v>
      </c>
      <c r="F37" s="53">
        <v>0</v>
      </c>
      <c r="G37" s="53">
        <v>0</v>
      </c>
      <c r="H37" s="53">
        <v>32832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2436036</v>
      </c>
      <c r="E39" s="37">
        <v>0</v>
      </c>
      <c r="F39" s="37">
        <v>0</v>
      </c>
      <c r="G39" s="37">
        <v>0</v>
      </c>
      <c r="H39" s="37">
        <v>2436036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1063151</v>
      </c>
      <c r="E40" s="37">
        <v>0</v>
      </c>
      <c r="F40" s="37">
        <v>0</v>
      </c>
      <c r="G40" s="37">
        <v>0</v>
      </c>
      <c r="H40" s="37">
        <v>1063151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7099</v>
      </c>
      <c r="E41" s="37">
        <v>0</v>
      </c>
      <c r="F41" s="37">
        <v>0</v>
      </c>
      <c r="G41" s="37">
        <v>0</v>
      </c>
      <c r="H41" s="37">
        <v>7099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14477</v>
      </c>
      <c r="E42" s="37">
        <v>0</v>
      </c>
      <c r="F42" s="37">
        <v>0</v>
      </c>
      <c r="G42" s="37">
        <v>0</v>
      </c>
      <c r="H42" s="37">
        <v>14477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3520763</v>
      </c>
      <c r="E43" s="69">
        <v>0</v>
      </c>
      <c r="F43" s="69">
        <v>0</v>
      </c>
      <c r="G43" s="69">
        <v>0</v>
      </c>
      <c r="H43" s="69">
        <v>3520763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117829</v>
      </c>
      <c r="C46" s="75">
        <v>18020</v>
      </c>
      <c r="D46" s="76">
        <v>135849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6952</v>
      </c>
      <c r="C47" s="75">
        <v>0</v>
      </c>
      <c r="D47" s="76">
        <v>6952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163243</v>
      </c>
      <c r="C48" s="75">
        <v>22378</v>
      </c>
      <c r="D48" s="76">
        <v>185621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156189</v>
      </c>
      <c r="C49" s="75">
        <v>21412</v>
      </c>
      <c r="D49" s="76">
        <v>177601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16019</v>
      </c>
      <c r="C50" s="75">
        <v>0</v>
      </c>
      <c r="D50" s="76">
        <v>16019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28470</v>
      </c>
      <c r="C51" s="75">
        <v>0</v>
      </c>
      <c r="D51" s="76">
        <v>28470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9046</v>
      </c>
      <c r="C52" s="75">
        <v>0</v>
      </c>
      <c r="D52" s="76">
        <v>9046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59955</v>
      </c>
      <c r="C53" s="75">
        <v>8208</v>
      </c>
      <c r="D53" s="76">
        <v>68163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12205</v>
      </c>
      <c r="C54" s="75">
        <v>0</v>
      </c>
      <c r="D54" s="76">
        <v>12205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1504</v>
      </c>
      <c r="C55" s="75">
        <v>0</v>
      </c>
      <c r="D55" s="76">
        <v>1504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100189.05830201828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563247.0709130766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52256</v>
      </c>
      <c r="I61" s="91"/>
    </row>
    <row r="62" spans="1:9" s="3" customFormat="1" ht="15">
      <c r="A62" s="82" t="s">
        <v>190</v>
      </c>
      <c r="G62" s="89"/>
      <c r="H62" s="90">
        <v>92870</v>
      </c>
      <c r="I62" s="91"/>
    </row>
    <row r="63" spans="1:9" s="3" customFormat="1" ht="15">
      <c r="A63" s="82" t="s">
        <v>93</v>
      </c>
      <c r="F63" s="70"/>
      <c r="G63" s="92"/>
      <c r="H63" s="90">
        <v>96102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>
    <pageSetUpPr fitToPage="1"/>
  </sheetPr>
  <dimension ref="A1:AS10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6.99609375" style="9" customWidth="1"/>
    <col min="2" max="2" width="31.21484375" style="9" customWidth="1"/>
    <col min="3" max="3" width="18.77734375" style="9" bestFit="1" customWidth="1"/>
    <col min="4" max="4" width="15.21484375" style="9" customWidth="1"/>
    <col min="5" max="5" width="15.105468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175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61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111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541894</v>
      </c>
      <c r="E11" s="29">
        <v>0</v>
      </c>
      <c r="F11" s="29">
        <v>0</v>
      </c>
      <c r="G11" s="29">
        <v>0</v>
      </c>
      <c r="H11" s="30">
        <v>541894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46711</v>
      </c>
      <c r="E12" s="36">
        <v>0</v>
      </c>
      <c r="F12" s="36">
        <v>0</v>
      </c>
      <c r="G12" s="37">
        <v>0</v>
      </c>
      <c r="H12" s="37">
        <v>46711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82342</v>
      </c>
      <c r="E13" s="36">
        <v>0</v>
      </c>
      <c r="F13" s="36">
        <v>0</v>
      </c>
      <c r="G13" s="37">
        <v>0</v>
      </c>
      <c r="H13" s="37">
        <v>82342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130367</v>
      </c>
      <c r="E14" s="36">
        <v>0</v>
      </c>
      <c r="F14" s="36">
        <v>0</v>
      </c>
      <c r="G14" s="37">
        <v>0</v>
      </c>
      <c r="H14" s="37">
        <v>130367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100754</v>
      </c>
      <c r="E15" s="36">
        <v>0</v>
      </c>
      <c r="F15" s="36">
        <v>0</v>
      </c>
      <c r="G15" s="37">
        <v>0</v>
      </c>
      <c r="H15" s="37">
        <v>100754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7751</v>
      </c>
      <c r="E16" s="36">
        <v>0</v>
      </c>
      <c r="F16" s="36">
        <v>0</v>
      </c>
      <c r="G16" s="37">
        <v>0</v>
      </c>
      <c r="H16" s="37">
        <v>7751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13676</v>
      </c>
      <c r="E17" s="36">
        <v>0</v>
      </c>
      <c r="F17" s="36">
        <v>0</v>
      </c>
      <c r="G17" s="37">
        <v>0</v>
      </c>
      <c r="H17" s="37">
        <v>13676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36814</v>
      </c>
      <c r="E18" s="36">
        <v>0</v>
      </c>
      <c r="F18" s="36">
        <v>0</v>
      </c>
      <c r="G18" s="37">
        <v>0</v>
      </c>
      <c r="H18" s="37">
        <v>36814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418415</v>
      </c>
      <c r="E19" s="43">
        <v>0</v>
      </c>
      <c r="F19" s="43">
        <v>0</v>
      </c>
      <c r="G19" s="43">
        <v>0</v>
      </c>
      <c r="H19" s="43">
        <v>418415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695143</v>
      </c>
      <c r="E20" s="37">
        <v>0</v>
      </c>
      <c r="F20" s="37">
        <v>0</v>
      </c>
      <c r="G20" s="37">
        <v>0</v>
      </c>
      <c r="H20" s="37">
        <v>695143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55755</v>
      </c>
      <c r="E21" s="37">
        <v>0</v>
      </c>
      <c r="F21" s="37">
        <v>0</v>
      </c>
      <c r="G21" s="37">
        <v>0</v>
      </c>
      <c r="H21" s="37">
        <v>55755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102098</v>
      </c>
      <c r="E22" s="37">
        <v>0</v>
      </c>
      <c r="F22" s="37">
        <v>0</v>
      </c>
      <c r="G22" s="37">
        <v>0</v>
      </c>
      <c r="H22" s="37">
        <v>102098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16981</v>
      </c>
      <c r="E23" s="37">
        <v>0</v>
      </c>
      <c r="F23" s="37">
        <v>0</v>
      </c>
      <c r="G23" s="37">
        <v>0</v>
      </c>
      <c r="H23" s="37">
        <v>16981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869977</v>
      </c>
      <c r="E24" s="43">
        <v>0</v>
      </c>
      <c r="F24" s="43">
        <v>0</v>
      </c>
      <c r="G24" s="43">
        <v>0</v>
      </c>
      <c r="H24" s="43">
        <v>869977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641351</v>
      </c>
      <c r="E25" s="36">
        <v>0</v>
      </c>
      <c r="F25" s="36">
        <v>0</v>
      </c>
      <c r="G25" s="36">
        <v>0</v>
      </c>
      <c r="H25" s="37">
        <v>641351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143805</v>
      </c>
      <c r="E26" s="36">
        <v>0</v>
      </c>
      <c r="F26" s="36">
        <v>0</v>
      </c>
      <c r="G26" s="36">
        <v>0</v>
      </c>
      <c r="H26" s="37">
        <v>143805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562772</v>
      </c>
      <c r="E27" s="36">
        <v>0</v>
      </c>
      <c r="F27" s="36">
        <v>0</v>
      </c>
      <c r="G27" s="36">
        <v>0</v>
      </c>
      <c r="H27" s="37">
        <v>562772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213503</v>
      </c>
      <c r="E28" s="36">
        <v>0</v>
      </c>
      <c r="F28" s="36">
        <v>0</v>
      </c>
      <c r="G28" s="36">
        <v>0</v>
      </c>
      <c r="H28" s="37">
        <v>213503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1561431</v>
      </c>
      <c r="E29" s="43">
        <v>0</v>
      </c>
      <c r="F29" s="43">
        <v>0</v>
      </c>
      <c r="G29" s="43">
        <v>0</v>
      </c>
      <c r="H29" s="43">
        <v>1561431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41955</v>
      </c>
      <c r="E30" s="36">
        <v>0</v>
      </c>
      <c r="F30" s="36">
        <v>0</v>
      </c>
      <c r="G30" s="36">
        <v>0</v>
      </c>
      <c r="H30" s="37">
        <v>41955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275733</v>
      </c>
      <c r="E31" s="36">
        <v>0</v>
      </c>
      <c r="F31" s="36">
        <v>0</v>
      </c>
      <c r="G31" s="36">
        <v>0</v>
      </c>
      <c r="H31" s="37">
        <v>275733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7519</v>
      </c>
      <c r="E32" s="36">
        <v>0</v>
      </c>
      <c r="F32" s="36">
        <v>0</v>
      </c>
      <c r="G32" s="36">
        <v>0</v>
      </c>
      <c r="H32" s="37">
        <v>7519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278699</v>
      </c>
      <c r="E33" s="47">
        <v>0</v>
      </c>
      <c r="F33" s="47">
        <v>0</v>
      </c>
      <c r="G33" s="47">
        <v>0</v>
      </c>
      <c r="H33" s="47">
        <v>278699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76018</v>
      </c>
      <c r="E34" s="36">
        <v>0</v>
      </c>
      <c r="F34" s="36">
        <v>0</v>
      </c>
      <c r="G34" s="36">
        <v>0</v>
      </c>
      <c r="H34" s="36">
        <v>76018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87410</v>
      </c>
      <c r="E35" s="36">
        <v>0</v>
      </c>
      <c r="F35" s="36">
        <v>0</v>
      </c>
      <c r="G35" s="36">
        <v>0</v>
      </c>
      <c r="H35" s="36">
        <v>87410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80646</v>
      </c>
      <c r="E36" s="36">
        <v>0</v>
      </c>
      <c r="F36" s="36">
        <v>0</v>
      </c>
      <c r="G36" s="36">
        <v>0</v>
      </c>
      <c r="H36" s="36">
        <v>80646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34625</v>
      </c>
      <c r="E37" s="53">
        <v>0</v>
      </c>
      <c r="F37" s="53">
        <v>0</v>
      </c>
      <c r="G37" s="53">
        <v>0</v>
      </c>
      <c r="H37" s="53">
        <v>34625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2841831</v>
      </c>
      <c r="E39" s="37">
        <v>0</v>
      </c>
      <c r="F39" s="37">
        <v>0</v>
      </c>
      <c r="G39" s="37">
        <v>0</v>
      </c>
      <c r="H39" s="37">
        <v>2841831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1232365</v>
      </c>
      <c r="E40" s="37">
        <v>0</v>
      </c>
      <c r="F40" s="37">
        <v>0</v>
      </c>
      <c r="G40" s="37">
        <v>0</v>
      </c>
      <c r="H40" s="37">
        <v>1232365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7751</v>
      </c>
      <c r="E41" s="37">
        <v>0</v>
      </c>
      <c r="F41" s="37">
        <v>0</v>
      </c>
      <c r="G41" s="37">
        <v>0</v>
      </c>
      <c r="H41" s="37">
        <v>7751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13676</v>
      </c>
      <c r="E42" s="37">
        <v>0</v>
      </c>
      <c r="F42" s="37">
        <v>0</v>
      </c>
      <c r="G42" s="37">
        <v>0</v>
      </c>
      <c r="H42" s="37">
        <v>13676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4095623</v>
      </c>
      <c r="E43" s="69">
        <v>0</v>
      </c>
      <c r="F43" s="69">
        <v>0</v>
      </c>
      <c r="G43" s="69">
        <v>0</v>
      </c>
      <c r="H43" s="69">
        <v>4095623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135474</v>
      </c>
      <c r="C46" s="75">
        <v>19005</v>
      </c>
      <c r="D46" s="76">
        <v>154479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11678</v>
      </c>
      <c r="C47" s="75">
        <v>0</v>
      </c>
      <c r="D47" s="76">
        <v>11678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187689</v>
      </c>
      <c r="C48" s="75">
        <v>23601</v>
      </c>
      <c r="D48" s="76">
        <v>211290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179578</v>
      </c>
      <c r="C49" s="75">
        <v>22581</v>
      </c>
      <c r="D49" s="76">
        <v>202159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4228</v>
      </c>
      <c r="C50" s="75">
        <v>0</v>
      </c>
      <c r="D50" s="76">
        <v>4228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53162</v>
      </c>
      <c r="C51" s="75">
        <v>0</v>
      </c>
      <c r="D51" s="76">
        <v>53162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10489</v>
      </c>
      <c r="C52" s="75">
        <v>0</v>
      </c>
      <c r="D52" s="76">
        <v>10489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68933</v>
      </c>
      <c r="C53" s="75">
        <v>8656</v>
      </c>
      <c r="D53" s="76">
        <v>77589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20503</v>
      </c>
      <c r="C54" s="75">
        <v>0</v>
      </c>
      <c r="D54" s="76">
        <v>20503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1729</v>
      </c>
      <c r="C55" s="75">
        <v>0</v>
      </c>
      <c r="D55" s="76">
        <v>1729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109285.69038551595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644650.5059004768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13793</v>
      </c>
      <c r="I61" s="91"/>
    </row>
    <row r="62" spans="1:9" s="3" customFormat="1" ht="15">
      <c r="A62" s="82" t="s">
        <v>190</v>
      </c>
      <c r="G62" s="89"/>
      <c r="H62" s="90">
        <v>173418</v>
      </c>
      <c r="I62" s="91"/>
    </row>
    <row r="63" spans="1:9" s="3" customFormat="1" ht="15">
      <c r="A63" s="82" t="s">
        <v>93</v>
      </c>
      <c r="F63" s="70"/>
      <c r="G63" s="92"/>
      <c r="H63" s="90">
        <v>110493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8" thickBot="1">
      <c r="A78" s="3" t="s">
        <v>185</v>
      </c>
    </row>
    <row r="79" spans="1:9" ht="18" thickBot="1">
      <c r="A79" s="15" t="s">
        <v>110</v>
      </c>
      <c r="B79" s="16"/>
      <c r="C79" s="16"/>
      <c r="D79" s="16"/>
      <c r="E79" s="16"/>
      <c r="F79" s="16"/>
      <c r="G79" s="16"/>
      <c r="H79" s="17"/>
      <c r="I79" s="18"/>
    </row>
    <row r="80" ht="18" thickBot="1"/>
    <row r="81" spans="1:9" ht="18" thickBot="1">
      <c r="A81" s="166" t="s">
        <v>106</v>
      </c>
      <c r="B81" s="167"/>
      <c r="C81" s="167"/>
      <c r="D81" s="143" t="s">
        <v>6</v>
      </c>
      <c r="E81" s="143" t="s">
        <v>80</v>
      </c>
      <c r="F81" s="143" t="s">
        <v>81</v>
      </c>
      <c r="G81" s="143" t="s">
        <v>82</v>
      </c>
      <c r="H81" s="144" t="s">
        <v>32</v>
      </c>
      <c r="I81" s="158" t="s">
        <v>4</v>
      </c>
    </row>
    <row r="82" spans="1:9" ht="15">
      <c r="A82" s="146" t="s">
        <v>63</v>
      </c>
      <c r="B82" s="9" t="s">
        <v>7</v>
      </c>
      <c r="C82" s="147" t="s">
        <v>84</v>
      </c>
      <c r="D82" s="148">
        <v>25892</v>
      </c>
      <c r="E82" s="148">
        <v>0</v>
      </c>
      <c r="F82" s="148">
        <v>0</v>
      </c>
      <c r="G82" s="148">
        <v>0</v>
      </c>
      <c r="H82" s="149">
        <v>25892</v>
      </c>
      <c r="I82" s="150">
        <v>0</v>
      </c>
    </row>
    <row r="83" spans="1:9" ht="15">
      <c r="A83" s="146" t="s">
        <v>63</v>
      </c>
      <c r="B83" s="9" t="s">
        <v>8</v>
      </c>
      <c r="C83" s="147" t="s">
        <v>85</v>
      </c>
      <c r="D83" s="148">
        <v>45643</v>
      </c>
      <c r="E83" s="148">
        <v>0</v>
      </c>
      <c r="F83" s="148">
        <v>0</v>
      </c>
      <c r="G83" s="148">
        <v>0</v>
      </c>
      <c r="H83" s="149">
        <v>45643</v>
      </c>
      <c r="I83" s="150">
        <v>0</v>
      </c>
    </row>
    <row r="84" spans="1:9" ht="15">
      <c r="A84" s="146" t="s">
        <v>63</v>
      </c>
      <c r="B84" s="9" t="s">
        <v>37</v>
      </c>
      <c r="C84" s="147" t="s">
        <v>38</v>
      </c>
      <c r="D84" s="148">
        <v>72264</v>
      </c>
      <c r="E84" s="148">
        <v>0</v>
      </c>
      <c r="F84" s="148">
        <v>0</v>
      </c>
      <c r="G84" s="148">
        <v>0</v>
      </c>
      <c r="H84" s="149">
        <v>72264</v>
      </c>
      <c r="I84" s="150">
        <v>0</v>
      </c>
    </row>
    <row r="85" spans="1:9" ht="15">
      <c r="A85" s="146" t="s">
        <v>63</v>
      </c>
      <c r="B85" s="3" t="s">
        <v>103</v>
      </c>
      <c r="C85" s="147" t="s">
        <v>38</v>
      </c>
      <c r="D85" s="148">
        <v>74266</v>
      </c>
      <c r="E85" s="149">
        <v>0</v>
      </c>
      <c r="F85" s="149">
        <v>0</v>
      </c>
      <c r="G85" s="149">
        <v>0</v>
      </c>
      <c r="H85" s="149">
        <v>74266</v>
      </c>
      <c r="I85" s="150">
        <v>0</v>
      </c>
    </row>
    <row r="86" spans="1:9" ht="34.8">
      <c r="A86" s="146" t="s">
        <v>63</v>
      </c>
      <c r="B86" s="151" t="s">
        <v>44</v>
      </c>
      <c r="C86" s="147" t="s">
        <v>45</v>
      </c>
      <c r="D86" s="148">
        <v>5713</v>
      </c>
      <c r="E86" s="148">
        <v>0</v>
      </c>
      <c r="F86" s="148">
        <v>0</v>
      </c>
      <c r="G86" s="148">
        <v>0</v>
      </c>
      <c r="H86" s="149">
        <v>5713</v>
      </c>
      <c r="I86" s="150">
        <v>0</v>
      </c>
    </row>
    <row r="87" spans="1:9" ht="34.8">
      <c r="A87" s="146" t="s">
        <v>63</v>
      </c>
      <c r="B87" s="151" t="s">
        <v>43</v>
      </c>
      <c r="C87" s="147" t="s">
        <v>39</v>
      </c>
      <c r="D87" s="148">
        <v>7036</v>
      </c>
      <c r="E87" s="148">
        <v>0</v>
      </c>
      <c r="F87" s="148">
        <v>0</v>
      </c>
      <c r="G87" s="148">
        <v>0</v>
      </c>
      <c r="H87" s="149">
        <v>7036</v>
      </c>
      <c r="I87" s="150">
        <v>0</v>
      </c>
    </row>
    <row r="88" spans="1:9" ht="15.75" customHeight="1">
      <c r="A88" s="146" t="s">
        <v>63</v>
      </c>
      <c r="B88" s="9" t="s">
        <v>27</v>
      </c>
      <c r="C88" s="147" t="s">
        <v>40</v>
      </c>
      <c r="D88" s="148">
        <v>27136</v>
      </c>
      <c r="E88" s="148">
        <v>0</v>
      </c>
      <c r="F88" s="148">
        <v>0</v>
      </c>
      <c r="G88" s="148">
        <v>0</v>
      </c>
      <c r="H88" s="149">
        <v>27136</v>
      </c>
      <c r="I88" s="150">
        <v>0</v>
      </c>
    </row>
    <row r="89" spans="1:9" ht="18" thickBot="1">
      <c r="A89" s="152" t="s">
        <v>63</v>
      </c>
      <c r="B89" s="153" t="s">
        <v>9</v>
      </c>
      <c r="C89" s="154" t="s">
        <v>100</v>
      </c>
      <c r="D89" s="155">
        <v>257950</v>
      </c>
      <c r="E89" s="155">
        <v>0</v>
      </c>
      <c r="F89" s="155">
        <v>0</v>
      </c>
      <c r="G89" s="156">
        <v>0</v>
      </c>
      <c r="H89" s="155">
        <v>257950</v>
      </c>
      <c r="I89" s="155">
        <v>0</v>
      </c>
    </row>
    <row r="90" ht="18" thickBot="1">
      <c r="D90" s="157"/>
    </row>
    <row r="91" spans="1:9" ht="18" thickBot="1">
      <c r="A91" s="166" t="s">
        <v>107</v>
      </c>
      <c r="B91" s="167"/>
      <c r="C91" s="167"/>
      <c r="D91" s="143" t="s">
        <v>6</v>
      </c>
      <c r="E91" s="143" t="s">
        <v>80</v>
      </c>
      <c r="F91" s="143" t="s">
        <v>81</v>
      </c>
      <c r="G91" s="143" t="s">
        <v>82</v>
      </c>
      <c r="H91" s="144" t="s">
        <v>32</v>
      </c>
      <c r="I91" s="158" t="s">
        <v>4</v>
      </c>
    </row>
    <row r="92" spans="1:9" ht="15">
      <c r="A92" s="146" t="s">
        <v>63</v>
      </c>
      <c r="B92" s="9" t="s">
        <v>7</v>
      </c>
      <c r="C92" s="147" t="s">
        <v>84</v>
      </c>
      <c r="D92" s="148">
        <v>20819</v>
      </c>
      <c r="E92" s="148">
        <v>0</v>
      </c>
      <c r="F92" s="148">
        <v>0</v>
      </c>
      <c r="G92" s="148">
        <v>0</v>
      </c>
      <c r="H92" s="159">
        <v>20819</v>
      </c>
      <c r="I92" s="150">
        <v>0</v>
      </c>
    </row>
    <row r="93" spans="1:9" ht="15">
      <c r="A93" s="146" t="s">
        <v>63</v>
      </c>
      <c r="B93" s="9" t="s">
        <v>8</v>
      </c>
      <c r="C93" s="147" t="s">
        <v>85</v>
      </c>
      <c r="D93" s="148">
        <v>36699</v>
      </c>
      <c r="E93" s="148">
        <v>0</v>
      </c>
      <c r="F93" s="148">
        <v>0</v>
      </c>
      <c r="G93" s="148">
        <v>0</v>
      </c>
      <c r="H93" s="149">
        <v>36699</v>
      </c>
      <c r="I93" s="150">
        <v>0</v>
      </c>
    </row>
    <row r="94" spans="1:9" ht="15">
      <c r="A94" s="146" t="s">
        <v>63</v>
      </c>
      <c r="B94" s="9" t="s">
        <v>37</v>
      </c>
      <c r="C94" s="147" t="s">
        <v>38</v>
      </c>
      <c r="D94" s="148">
        <v>58103</v>
      </c>
      <c r="E94" s="148">
        <v>0</v>
      </c>
      <c r="F94" s="148">
        <v>0</v>
      </c>
      <c r="G94" s="148">
        <v>0</v>
      </c>
      <c r="H94" s="149">
        <v>58103</v>
      </c>
      <c r="I94" s="150">
        <v>0</v>
      </c>
    </row>
    <row r="95" spans="1:9" ht="15">
      <c r="A95" s="146" t="s">
        <v>63</v>
      </c>
      <c r="B95" s="3" t="s">
        <v>103</v>
      </c>
      <c r="C95" s="147" t="s">
        <v>38</v>
      </c>
      <c r="D95" s="148">
        <v>26488</v>
      </c>
      <c r="E95" s="149">
        <v>0</v>
      </c>
      <c r="F95" s="149">
        <v>0</v>
      </c>
      <c r="G95" s="149">
        <v>0</v>
      </c>
      <c r="H95" s="149">
        <v>26488</v>
      </c>
      <c r="I95" s="150">
        <v>0</v>
      </c>
    </row>
    <row r="96" spans="1:9" ht="34.8">
      <c r="A96" s="146" t="s">
        <v>63</v>
      </c>
      <c r="B96" s="151" t="s">
        <v>44</v>
      </c>
      <c r="C96" s="147" t="s">
        <v>45</v>
      </c>
      <c r="D96" s="148">
        <v>2038</v>
      </c>
      <c r="E96" s="148">
        <v>0</v>
      </c>
      <c r="F96" s="148">
        <v>0</v>
      </c>
      <c r="G96" s="148">
        <v>0</v>
      </c>
      <c r="H96" s="149">
        <v>2038</v>
      </c>
      <c r="I96" s="150">
        <v>0</v>
      </c>
    </row>
    <row r="97" spans="1:9" ht="34.8">
      <c r="A97" s="146" t="s">
        <v>63</v>
      </c>
      <c r="B97" s="151" t="s">
        <v>43</v>
      </c>
      <c r="C97" s="147" t="s">
        <v>39</v>
      </c>
      <c r="D97" s="148">
        <v>6640</v>
      </c>
      <c r="E97" s="148">
        <v>0</v>
      </c>
      <c r="F97" s="148">
        <v>0</v>
      </c>
      <c r="G97" s="148">
        <v>0</v>
      </c>
      <c r="H97" s="149">
        <v>6640</v>
      </c>
      <c r="I97" s="150">
        <v>0</v>
      </c>
    </row>
    <row r="98" spans="1:9" ht="15">
      <c r="A98" s="146" t="s">
        <v>63</v>
      </c>
      <c r="B98" s="9" t="s">
        <v>27</v>
      </c>
      <c r="C98" s="147" t="s">
        <v>40</v>
      </c>
      <c r="D98" s="148">
        <v>9678</v>
      </c>
      <c r="E98" s="148">
        <v>0</v>
      </c>
      <c r="F98" s="148">
        <v>0</v>
      </c>
      <c r="G98" s="148">
        <v>0</v>
      </c>
      <c r="H98" s="160">
        <v>9678</v>
      </c>
      <c r="I98" s="150">
        <v>0</v>
      </c>
    </row>
    <row r="99" spans="1:9" ht="18" thickBot="1">
      <c r="A99" s="152" t="s">
        <v>63</v>
      </c>
      <c r="B99" s="153" t="s">
        <v>9</v>
      </c>
      <c r="C99" s="154" t="s">
        <v>100</v>
      </c>
      <c r="D99" s="155">
        <v>160465</v>
      </c>
      <c r="E99" s="155">
        <v>0</v>
      </c>
      <c r="F99" s="155">
        <v>0</v>
      </c>
      <c r="G99" s="156">
        <v>0</v>
      </c>
      <c r="H99" s="155">
        <v>160465</v>
      </c>
      <c r="I99" s="155">
        <v>0</v>
      </c>
    </row>
    <row r="100" ht="15">
      <c r="D100" s="149"/>
    </row>
    <row r="101" spans="9:11" ht="15">
      <c r="I101" s="164"/>
      <c r="J101" s="164"/>
      <c r="K101" s="164"/>
    </row>
    <row r="102" spans="7:8" ht="15">
      <c r="G102" s="32"/>
      <c r="H102" s="32"/>
    </row>
    <row r="103" spans="7:8" ht="15">
      <c r="G103" s="32"/>
      <c r="H103" s="32"/>
    </row>
    <row r="105" ht="15">
      <c r="E105" s="165"/>
    </row>
    <row r="106" ht="15">
      <c r="E106" s="165"/>
    </row>
    <row r="107" ht="15">
      <c r="E107" s="165"/>
    </row>
    <row r="108" ht="15">
      <c r="E108" s="165"/>
    </row>
  </sheetData>
  <mergeCells count="2">
    <mergeCell ref="A81:C81"/>
    <mergeCell ref="A91:C91"/>
  </mergeCells>
  <printOptions horizontalCentered="1" verticalCentered="1"/>
  <pageMargins left="0" right="0" top="0.25" bottom="0" header="0.45" footer="0.5"/>
  <pageSetup fitToHeight="0" fitToWidth="1" horizontalDpi="600" verticalDpi="600" orientation="portrait" scale="51" r:id="rId2"/>
  <rowBreaks count="1" manualBreakCount="1">
    <brk id="78" max="16383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10546875" style="9" customWidth="1"/>
    <col min="2" max="2" width="33.77734375" style="9" bestFit="1" customWidth="1"/>
    <col min="3" max="3" width="18.77734375" style="9" bestFit="1" customWidth="1"/>
    <col min="4" max="4" width="13.21484375" style="9" customWidth="1"/>
    <col min="5" max="5" width="14.77734375" style="9" bestFit="1" customWidth="1"/>
    <col min="6" max="6" width="13.10546875" style="9" customWidth="1"/>
    <col min="7" max="7" width="15.21484375" style="9" customWidth="1"/>
    <col min="8" max="8" width="17.5546875" style="9" customWidth="1"/>
    <col min="9" max="9" width="14.21484375" style="9" customWidth="1"/>
    <col min="10" max="10" width="15.4453125" style="9" customWidth="1"/>
    <col min="11" max="46" width="12.77734375" style="9" customWidth="1"/>
    <col min="47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147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183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18" thickBot="1">
      <c r="A10" s="19" t="s">
        <v>96</v>
      </c>
      <c r="B10" s="20" t="s">
        <v>97</v>
      </c>
      <c r="C10" s="21" t="s">
        <v>31</v>
      </c>
      <c r="D10" s="21" t="s">
        <v>6</v>
      </c>
      <c r="E10" s="134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376577</v>
      </c>
      <c r="E11" s="29">
        <v>0</v>
      </c>
      <c r="F11" s="29">
        <v>0</v>
      </c>
      <c r="G11" s="29">
        <v>0</v>
      </c>
      <c r="H11" s="30">
        <v>376577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29538</v>
      </c>
      <c r="E12" s="37">
        <v>0</v>
      </c>
      <c r="F12" s="37">
        <v>0</v>
      </c>
      <c r="G12" s="37">
        <v>0</v>
      </c>
      <c r="H12" s="37">
        <v>29538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52070</v>
      </c>
      <c r="E13" s="37">
        <v>0</v>
      </c>
      <c r="F13" s="37">
        <v>0</v>
      </c>
      <c r="G13" s="37">
        <v>0</v>
      </c>
      <c r="H13" s="37">
        <v>52070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82439</v>
      </c>
      <c r="E14" s="37">
        <v>0</v>
      </c>
      <c r="F14" s="37">
        <v>0</v>
      </c>
      <c r="G14" s="37">
        <v>0</v>
      </c>
      <c r="H14" s="37">
        <v>82439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108598</v>
      </c>
      <c r="E15" s="37">
        <v>0</v>
      </c>
      <c r="F15" s="37">
        <v>0</v>
      </c>
      <c r="G15" s="37">
        <v>0</v>
      </c>
      <c r="H15" s="37">
        <v>108598</v>
      </c>
      <c r="I15" s="37">
        <v>0</v>
      </c>
      <c r="K15" s="32"/>
      <c r="L15" s="33"/>
    </row>
    <row r="16" spans="1:12" ht="15">
      <c r="A16" s="3" t="s">
        <v>63</v>
      </c>
      <c r="B16" s="39" t="s">
        <v>44</v>
      </c>
      <c r="C16" s="35" t="s">
        <v>45</v>
      </c>
      <c r="D16" s="36">
        <v>8354</v>
      </c>
      <c r="E16" s="37">
        <v>0</v>
      </c>
      <c r="F16" s="37">
        <v>0</v>
      </c>
      <c r="G16" s="37">
        <v>0</v>
      </c>
      <c r="H16" s="37">
        <v>8354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12197</v>
      </c>
      <c r="E17" s="37">
        <v>0</v>
      </c>
      <c r="F17" s="37">
        <v>0</v>
      </c>
      <c r="G17" s="37">
        <v>0</v>
      </c>
      <c r="H17" s="37">
        <v>12197</v>
      </c>
      <c r="I17" s="37">
        <v>0</v>
      </c>
      <c r="K17" s="32"/>
      <c r="L17" s="33"/>
    </row>
    <row r="18" spans="1:11" ht="15">
      <c r="A18" s="34" t="s">
        <v>63</v>
      </c>
      <c r="B18" s="39" t="s">
        <v>5</v>
      </c>
      <c r="C18" s="35" t="s">
        <v>40</v>
      </c>
      <c r="D18" s="36">
        <v>39680</v>
      </c>
      <c r="E18" s="37">
        <v>0</v>
      </c>
      <c r="F18" s="37">
        <v>0</v>
      </c>
      <c r="G18" s="37">
        <v>0</v>
      </c>
      <c r="H18" s="37">
        <v>39680</v>
      </c>
      <c r="I18" s="38">
        <v>0</v>
      </c>
      <c r="K18" s="32"/>
    </row>
    <row r="19" spans="1:12" ht="19.8">
      <c r="A19" s="40" t="s">
        <v>63</v>
      </c>
      <c r="B19" s="41" t="s">
        <v>9</v>
      </c>
      <c r="C19" s="42" t="s">
        <v>100</v>
      </c>
      <c r="D19" s="43">
        <v>332876</v>
      </c>
      <c r="E19" s="43">
        <v>0</v>
      </c>
      <c r="F19" s="43">
        <v>0</v>
      </c>
      <c r="G19" s="43">
        <v>0</v>
      </c>
      <c r="H19" s="43">
        <v>332876</v>
      </c>
      <c r="I19" s="43">
        <v>0</v>
      </c>
      <c r="K19" s="32"/>
      <c r="L19" s="33"/>
    </row>
    <row r="20" spans="1:12" ht="15">
      <c r="A20" s="34" t="s">
        <v>64</v>
      </c>
      <c r="B20" s="3" t="s">
        <v>10</v>
      </c>
      <c r="C20" s="35" t="s">
        <v>86</v>
      </c>
      <c r="D20" s="36">
        <v>483073</v>
      </c>
      <c r="E20" s="37">
        <v>0</v>
      </c>
      <c r="F20" s="37">
        <v>0</v>
      </c>
      <c r="G20" s="37">
        <v>0</v>
      </c>
      <c r="H20" s="37">
        <v>483073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45487</v>
      </c>
      <c r="E21" s="37">
        <v>0</v>
      </c>
      <c r="F21" s="37">
        <v>0</v>
      </c>
      <c r="G21" s="37">
        <v>0</v>
      </c>
      <c r="H21" s="37">
        <v>45487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135383</v>
      </c>
      <c r="E22" s="37">
        <v>0</v>
      </c>
      <c r="F22" s="37">
        <v>0</v>
      </c>
      <c r="G22" s="37">
        <v>0</v>
      </c>
      <c r="H22" s="37">
        <v>135383</v>
      </c>
      <c r="I22" s="38">
        <v>0</v>
      </c>
      <c r="K22" s="32"/>
      <c r="L22" s="33"/>
    </row>
    <row r="23" spans="1:11" ht="15">
      <c r="A23" s="34" t="s">
        <v>64</v>
      </c>
      <c r="B23" s="3" t="s">
        <v>12</v>
      </c>
      <c r="C23" s="35" t="s">
        <v>87</v>
      </c>
      <c r="D23" s="36">
        <v>84792</v>
      </c>
      <c r="E23" s="37">
        <v>0</v>
      </c>
      <c r="F23" s="37">
        <v>0</v>
      </c>
      <c r="G23" s="37">
        <v>0</v>
      </c>
      <c r="H23" s="37">
        <v>84792</v>
      </c>
      <c r="I23" s="38">
        <v>0</v>
      </c>
      <c r="K23" s="32"/>
    </row>
    <row r="24" spans="1:12" ht="19.8">
      <c r="A24" s="40" t="s">
        <v>64</v>
      </c>
      <c r="B24" s="41" t="s">
        <v>26</v>
      </c>
      <c r="C24" s="42" t="s">
        <v>100</v>
      </c>
      <c r="D24" s="43">
        <v>748735</v>
      </c>
      <c r="E24" s="43">
        <v>0</v>
      </c>
      <c r="F24" s="43">
        <v>0</v>
      </c>
      <c r="G24" s="43">
        <v>0</v>
      </c>
      <c r="H24" s="43">
        <v>748735</v>
      </c>
      <c r="I24" s="43">
        <v>0</v>
      </c>
      <c r="K24" s="32"/>
      <c r="L24" s="33"/>
    </row>
    <row r="25" spans="1:12" ht="15">
      <c r="A25" s="34" t="s">
        <v>65</v>
      </c>
      <c r="B25" s="3" t="s">
        <v>13</v>
      </c>
      <c r="C25" s="35" t="s">
        <v>88</v>
      </c>
      <c r="D25" s="36">
        <v>445692</v>
      </c>
      <c r="E25" s="36">
        <v>0</v>
      </c>
      <c r="F25" s="36">
        <v>0</v>
      </c>
      <c r="G25" s="36">
        <v>0</v>
      </c>
      <c r="H25" s="37">
        <v>445692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176727</v>
      </c>
      <c r="E26" s="36">
        <v>0</v>
      </c>
      <c r="F26" s="36">
        <v>0</v>
      </c>
      <c r="G26" s="36">
        <v>0</v>
      </c>
      <c r="H26" s="37">
        <v>176727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855307</v>
      </c>
      <c r="E27" s="36">
        <v>0</v>
      </c>
      <c r="F27" s="36">
        <v>0</v>
      </c>
      <c r="G27" s="36">
        <v>0</v>
      </c>
      <c r="H27" s="37">
        <v>855307</v>
      </c>
      <c r="I27" s="38">
        <v>0</v>
      </c>
      <c r="K27" s="32"/>
      <c r="L27" s="33"/>
    </row>
    <row r="28" spans="1:11" ht="15">
      <c r="A28" s="34" t="s">
        <v>65</v>
      </c>
      <c r="B28" s="3" t="s">
        <v>15</v>
      </c>
      <c r="C28" s="35" t="s">
        <v>89</v>
      </c>
      <c r="D28" s="36">
        <v>67494</v>
      </c>
      <c r="E28" s="36">
        <v>0</v>
      </c>
      <c r="F28" s="36">
        <v>0</v>
      </c>
      <c r="G28" s="36">
        <v>0</v>
      </c>
      <c r="H28" s="37">
        <v>67494</v>
      </c>
      <c r="I28" s="38">
        <v>0</v>
      </c>
      <c r="K28" s="32"/>
    </row>
    <row r="29" spans="1:12" ht="19.8">
      <c r="A29" s="40" t="s">
        <v>65</v>
      </c>
      <c r="B29" s="41" t="s">
        <v>16</v>
      </c>
      <c r="C29" s="42" t="s">
        <v>100</v>
      </c>
      <c r="D29" s="43">
        <v>1545220</v>
      </c>
      <c r="E29" s="43">
        <v>0</v>
      </c>
      <c r="F29" s="43">
        <v>0</v>
      </c>
      <c r="G29" s="43">
        <v>0</v>
      </c>
      <c r="H29" s="43">
        <v>1545220</v>
      </c>
      <c r="I29" s="43">
        <v>0</v>
      </c>
      <c r="K29" s="32"/>
      <c r="L29" s="33"/>
    </row>
    <row r="30" spans="1:12" ht="15">
      <c r="A30" s="34" t="s">
        <v>66</v>
      </c>
      <c r="B30" s="3" t="s">
        <v>17</v>
      </c>
      <c r="C30" s="35" t="s">
        <v>90</v>
      </c>
      <c r="D30" s="36">
        <v>29116</v>
      </c>
      <c r="E30" s="36">
        <v>0</v>
      </c>
      <c r="F30" s="36">
        <v>0</v>
      </c>
      <c r="G30" s="36">
        <v>0</v>
      </c>
      <c r="H30" s="37">
        <v>29116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191615</v>
      </c>
      <c r="E31" s="36">
        <v>0</v>
      </c>
      <c r="F31" s="36">
        <v>0</v>
      </c>
      <c r="G31" s="36">
        <v>0</v>
      </c>
      <c r="H31" s="37">
        <v>191615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5225</v>
      </c>
      <c r="E32" s="36">
        <v>0</v>
      </c>
      <c r="F32" s="36">
        <v>0</v>
      </c>
      <c r="G32" s="36">
        <v>0</v>
      </c>
      <c r="H32" s="37">
        <v>5225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176120</v>
      </c>
      <c r="E33" s="47">
        <v>0</v>
      </c>
      <c r="F33" s="47">
        <v>0</v>
      </c>
      <c r="G33" s="47">
        <v>0</v>
      </c>
      <c r="H33" s="47">
        <v>176120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48038</v>
      </c>
      <c r="E34" s="36">
        <v>0</v>
      </c>
      <c r="F34" s="36">
        <v>0</v>
      </c>
      <c r="G34" s="36">
        <v>0</v>
      </c>
      <c r="H34" s="36">
        <v>48038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55238</v>
      </c>
      <c r="E35" s="36">
        <v>0</v>
      </c>
      <c r="F35" s="36">
        <v>0</v>
      </c>
      <c r="G35" s="36">
        <v>0</v>
      </c>
      <c r="H35" s="36">
        <v>55238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50963</v>
      </c>
      <c r="E36" s="36">
        <v>0</v>
      </c>
      <c r="F36" s="36">
        <v>0</v>
      </c>
      <c r="G36" s="36">
        <v>0</v>
      </c>
      <c r="H36" s="36">
        <v>50963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21881</v>
      </c>
      <c r="E37" s="53">
        <v>0</v>
      </c>
      <c r="F37" s="53">
        <v>0</v>
      </c>
      <c r="G37" s="53">
        <v>0</v>
      </c>
      <c r="H37" s="53">
        <v>21881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J38" s="32"/>
      <c r="K38" s="32"/>
      <c r="L38" s="33"/>
    </row>
    <row r="39" spans="1:12" s="12" customFormat="1" ht="19.8">
      <c r="A39" s="60" t="s">
        <v>70</v>
      </c>
      <c r="B39" s="61" t="s">
        <v>139</v>
      </c>
      <c r="C39" s="62" t="s">
        <v>100</v>
      </c>
      <c r="D39" s="37">
        <v>1941312</v>
      </c>
      <c r="E39" s="37">
        <v>0</v>
      </c>
      <c r="F39" s="37">
        <v>0</v>
      </c>
      <c r="G39" s="37">
        <v>0</v>
      </c>
      <c r="H39" s="37">
        <v>1941312</v>
      </c>
      <c r="I39" s="37">
        <v>0</v>
      </c>
      <c r="K39" s="32"/>
      <c r="L39" s="33"/>
    </row>
    <row r="40" spans="1:9" ht="19.8">
      <c r="A40" s="60" t="s">
        <v>70</v>
      </c>
      <c r="B40" s="61" t="s">
        <v>140</v>
      </c>
      <c r="C40" s="62" t="s">
        <v>100</v>
      </c>
      <c r="D40" s="37">
        <v>1543621</v>
      </c>
      <c r="E40" s="37">
        <v>0</v>
      </c>
      <c r="F40" s="37">
        <v>0</v>
      </c>
      <c r="G40" s="37">
        <v>0</v>
      </c>
      <c r="H40" s="37">
        <v>1543621</v>
      </c>
      <c r="I40" s="37">
        <v>0</v>
      </c>
    </row>
    <row r="41" spans="1:9" ht="34.8">
      <c r="A41" s="60" t="s">
        <v>70</v>
      </c>
      <c r="B41" s="64" t="s">
        <v>141</v>
      </c>
      <c r="C41" s="62" t="s">
        <v>100</v>
      </c>
      <c r="D41" s="37">
        <v>8354</v>
      </c>
      <c r="E41" s="37">
        <v>0</v>
      </c>
      <c r="F41" s="37">
        <v>0</v>
      </c>
      <c r="G41" s="37">
        <v>0</v>
      </c>
      <c r="H41" s="37">
        <v>8354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12197</v>
      </c>
      <c r="E42" s="37">
        <v>0</v>
      </c>
      <c r="F42" s="37">
        <v>0</v>
      </c>
      <c r="G42" s="37">
        <v>0</v>
      </c>
      <c r="H42" s="37">
        <v>12197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3505484</v>
      </c>
      <c r="E43" s="69">
        <v>0</v>
      </c>
      <c r="F43" s="69">
        <v>0</v>
      </c>
      <c r="G43" s="69">
        <v>0</v>
      </c>
      <c r="H43" s="69">
        <v>3505484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135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94144</v>
      </c>
      <c r="C46" s="75">
        <v>12010</v>
      </c>
      <c r="D46" s="76">
        <v>106154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7385</v>
      </c>
      <c r="C47" s="75">
        <v>0</v>
      </c>
      <c r="D47" s="76">
        <v>7385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130430</v>
      </c>
      <c r="C48" s="75">
        <v>14914</v>
      </c>
      <c r="D48" s="76">
        <v>145344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124794</v>
      </c>
      <c r="C49" s="75">
        <v>14270</v>
      </c>
      <c r="D49" s="76">
        <v>139064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21113</v>
      </c>
      <c r="C50" s="75">
        <v>0</v>
      </c>
      <c r="D50" s="76">
        <v>21113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16806</v>
      </c>
      <c r="C51" s="75">
        <v>0</v>
      </c>
      <c r="D51" s="76">
        <v>16806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7279</v>
      </c>
      <c r="C52" s="75">
        <v>0</v>
      </c>
      <c r="D52" s="76">
        <v>7279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47904</v>
      </c>
      <c r="C53" s="75">
        <v>5470</v>
      </c>
      <c r="D53" s="76">
        <v>53374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12965</v>
      </c>
      <c r="C54" s="75">
        <v>0</v>
      </c>
      <c r="D54" s="76">
        <v>12965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1202</v>
      </c>
      <c r="C55" s="75">
        <v>0</v>
      </c>
      <c r="D55" s="76">
        <v>1202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147119.20312843134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988999.8450670155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68872</v>
      </c>
      <c r="I61" s="91"/>
    </row>
    <row r="62" spans="1:9" s="3" customFormat="1" ht="15">
      <c r="A62" s="82" t="s">
        <v>190</v>
      </c>
      <c r="G62" s="89"/>
      <c r="H62" s="90">
        <v>54822</v>
      </c>
      <c r="I62" s="91"/>
    </row>
    <row r="63" spans="1:9" s="3" customFormat="1" ht="15">
      <c r="A63" s="82" t="s">
        <v>93</v>
      </c>
      <c r="F63" s="70"/>
      <c r="G63" s="92"/>
      <c r="H63" s="90">
        <v>76785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7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5546875" style="9" customWidth="1"/>
    <col min="2" max="2" width="31.77734375" style="9" customWidth="1"/>
    <col min="3" max="3" width="18.77734375" style="9" bestFit="1" customWidth="1"/>
    <col min="4" max="4" width="14.445312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176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52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245010</v>
      </c>
      <c r="E11" s="29">
        <v>0</v>
      </c>
      <c r="F11" s="29">
        <v>0</v>
      </c>
      <c r="G11" s="29">
        <v>0</v>
      </c>
      <c r="H11" s="30">
        <v>245010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20664</v>
      </c>
      <c r="E12" s="37">
        <v>0</v>
      </c>
      <c r="F12" s="37">
        <v>0</v>
      </c>
      <c r="G12" s="37">
        <v>0</v>
      </c>
      <c r="H12" s="37">
        <v>20664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36426</v>
      </c>
      <c r="E13" s="37">
        <v>0</v>
      </c>
      <c r="F13" s="37">
        <v>0</v>
      </c>
      <c r="G13" s="37">
        <v>0</v>
      </c>
      <c r="H13" s="37">
        <v>36426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57671</v>
      </c>
      <c r="E14" s="37">
        <v>0</v>
      </c>
      <c r="F14" s="37">
        <v>0</v>
      </c>
      <c r="G14" s="37">
        <v>0</v>
      </c>
      <c r="H14" s="37">
        <v>57671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25030</v>
      </c>
      <c r="E15" s="37">
        <v>0</v>
      </c>
      <c r="F15" s="37">
        <v>0</v>
      </c>
      <c r="G15" s="37">
        <v>0</v>
      </c>
      <c r="H15" s="37">
        <v>25030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1925</v>
      </c>
      <c r="E16" s="37">
        <v>0</v>
      </c>
      <c r="F16" s="37">
        <v>0</v>
      </c>
      <c r="G16" s="37">
        <v>0</v>
      </c>
      <c r="H16" s="37">
        <v>1925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2957</v>
      </c>
      <c r="E17" s="37">
        <v>0</v>
      </c>
      <c r="F17" s="37">
        <v>0</v>
      </c>
      <c r="G17" s="37">
        <v>0</v>
      </c>
      <c r="H17" s="37">
        <v>2957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9146</v>
      </c>
      <c r="E18" s="37">
        <v>0</v>
      </c>
      <c r="F18" s="37">
        <v>0</v>
      </c>
      <c r="G18" s="37">
        <v>0</v>
      </c>
      <c r="H18" s="37">
        <v>9146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153819</v>
      </c>
      <c r="E19" s="43">
        <v>0</v>
      </c>
      <c r="F19" s="43">
        <v>0</v>
      </c>
      <c r="G19" s="43">
        <v>0</v>
      </c>
      <c r="H19" s="43">
        <v>153819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314299</v>
      </c>
      <c r="E20" s="37">
        <v>0</v>
      </c>
      <c r="F20" s="37">
        <v>0</v>
      </c>
      <c r="G20" s="37">
        <v>0</v>
      </c>
      <c r="H20" s="37">
        <v>314299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24718</v>
      </c>
      <c r="E21" s="37">
        <v>0</v>
      </c>
      <c r="F21" s="37">
        <v>0</v>
      </c>
      <c r="G21" s="37">
        <v>0</v>
      </c>
      <c r="H21" s="37">
        <v>24718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69687</v>
      </c>
      <c r="E22" s="37">
        <v>0</v>
      </c>
      <c r="F22" s="37">
        <v>0</v>
      </c>
      <c r="G22" s="37">
        <v>0</v>
      </c>
      <c r="H22" s="37">
        <v>69687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14733</v>
      </c>
      <c r="E23" s="37">
        <v>0</v>
      </c>
      <c r="F23" s="37">
        <v>0</v>
      </c>
      <c r="G23" s="37">
        <v>0</v>
      </c>
      <c r="H23" s="37">
        <v>14733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423437</v>
      </c>
      <c r="E24" s="43">
        <v>0</v>
      </c>
      <c r="F24" s="43">
        <v>0</v>
      </c>
      <c r="G24" s="43">
        <v>0</v>
      </c>
      <c r="H24" s="43">
        <v>423437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289978</v>
      </c>
      <c r="E25" s="36">
        <v>0</v>
      </c>
      <c r="F25" s="36">
        <v>0</v>
      </c>
      <c r="G25" s="36">
        <v>0</v>
      </c>
      <c r="H25" s="37">
        <v>289978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59423</v>
      </c>
      <c r="E26" s="36">
        <v>0</v>
      </c>
      <c r="F26" s="36">
        <v>0</v>
      </c>
      <c r="G26" s="36">
        <v>0</v>
      </c>
      <c r="H26" s="37">
        <v>59423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277915</v>
      </c>
      <c r="E27" s="36">
        <v>0</v>
      </c>
      <c r="F27" s="36">
        <v>0</v>
      </c>
      <c r="G27" s="36">
        <v>0</v>
      </c>
      <c r="H27" s="37">
        <v>277915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70413</v>
      </c>
      <c r="E28" s="36">
        <v>0</v>
      </c>
      <c r="F28" s="36">
        <v>0</v>
      </c>
      <c r="G28" s="36">
        <v>0</v>
      </c>
      <c r="H28" s="37">
        <v>70413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697729</v>
      </c>
      <c r="E29" s="43">
        <v>0</v>
      </c>
      <c r="F29" s="43">
        <v>0</v>
      </c>
      <c r="G29" s="43">
        <v>0</v>
      </c>
      <c r="H29" s="43">
        <v>697729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18266</v>
      </c>
      <c r="E30" s="36">
        <v>0</v>
      </c>
      <c r="F30" s="36">
        <v>0</v>
      </c>
      <c r="G30" s="36">
        <v>0</v>
      </c>
      <c r="H30" s="37">
        <v>18266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124669</v>
      </c>
      <c r="E31" s="36">
        <v>0</v>
      </c>
      <c r="F31" s="36">
        <v>0</v>
      </c>
      <c r="G31" s="36">
        <v>0</v>
      </c>
      <c r="H31" s="37">
        <v>124669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3400</v>
      </c>
      <c r="E32" s="36">
        <v>0</v>
      </c>
      <c r="F32" s="36">
        <v>0</v>
      </c>
      <c r="G32" s="36">
        <v>0</v>
      </c>
      <c r="H32" s="37">
        <v>3400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146581</v>
      </c>
      <c r="E33" s="47">
        <v>0</v>
      </c>
      <c r="F33" s="47">
        <v>0</v>
      </c>
      <c r="G33" s="47">
        <v>0</v>
      </c>
      <c r="H33" s="47">
        <v>146581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39981</v>
      </c>
      <c r="E34" s="36">
        <v>0</v>
      </c>
      <c r="F34" s="36">
        <v>0</v>
      </c>
      <c r="G34" s="36">
        <v>0</v>
      </c>
      <c r="H34" s="36">
        <v>39981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45973</v>
      </c>
      <c r="E35" s="36">
        <v>0</v>
      </c>
      <c r="F35" s="36">
        <v>0</v>
      </c>
      <c r="G35" s="36">
        <v>0</v>
      </c>
      <c r="H35" s="36">
        <v>45973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42416</v>
      </c>
      <c r="E36" s="36">
        <v>0</v>
      </c>
      <c r="F36" s="36">
        <v>0</v>
      </c>
      <c r="G36" s="36">
        <v>0</v>
      </c>
      <c r="H36" s="36">
        <v>42416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18211</v>
      </c>
      <c r="E37" s="53">
        <v>0</v>
      </c>
      <c r="F37" s="53">
        <v>0</v>
      </c>
      <c r="G37" s="53">
        <v>0</v>
      </c>
      <c r="H37" s="53">
        <v>18211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1284439</v>
      </c>
      <c r="E39" s="37">
        <v>0</v>
      </c>
      <c r="F39" s="37">
        <v>0</v>
      </c>
      <c r="G39" s="37">
        <v>0</v>
      </c>
      <c r="H39" s="37">
        <v>1284439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623590</v>
      </c>
      <c r="E40" s="37">
        <v>0</v>
      </c>
      <c r="F40" s="37">
        <v>0</v>
      </c>
      <c r="G40" s="37">
        <v>0</v>
      </c>
      <c r="H40" s="37">
        <v>623590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1925</v>
      </c>
      <c r="E41" s="37">
        <v>0</v>
      </c>
      <c r="F41" s="37">
        <v>0</v>
      </c>
      <c r="G41" s="37">
        <v>0</v>
      </c>
      <c r="H41" s="37">
        <v>1925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2957</v>
      </c>
      <c r="E42" s="37">
        <v>0</v>
      </c>
      <c r="F42" s="37">
        <v>0</v>
      </c>
      <c r="G42" s="37">
        <v>0</v>
      </c>
      <c r="H42" s="37">
        <v>2957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1912911</v>
      </c>
      <c r="E43" s="69">
        <v>0</v>
      </c>
      <c r="F43" s="69">
        <v>0</v>
      </c>
      <c r="G43" s="69">
        <v>0</v>
      </c>
      <c r="H43" s="69">
        <v>1912911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61253</v>
      </c>
      <c r="C46" s="75">
        <v>9995</v>
      </c>
      <c r="D46" s="76">
        <v>71248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5166</v>
      </c>
      <c r="C47" s="75">
        <v>0</v>
      </c>
      <c r="D47" s="76">
        <v>5166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84861</v>
      </c>
      <c r="C48" s="75">
        <v>12413</v>
      </c>
      <c r="D48" s="76">
        <v>97274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81194</v>
      </c>
      <c r="C49" s="75">
        <v>11876</v>
      </c>
      <c r="D49" s="76">
        <v>93070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3669</v>
      </c>
      <c r="C50" s="75">
        <v>0</v>
      </c>
      <c r="D50" s="76">
        <v>3669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17533</v>
      </c>
      <c r="C51" s="75">
        <v>0</v>
      </c>
      <c r="D51" s="76">
        <v>17533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4567</v>
      </c>
      <c r="C52" s="75">
        <v>0</v>
      </c>
      <c r="D52" s="76">
        <v>4567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31167</v>
      </c>
      <c r="C53" s="75">
        <v>4553</v>
      </c>
      <c r="D53" s="76">
        <v>35720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9070</v>
      </c>
      <c r="C54" s="75">
        <v>0</v>
      </c>
      <c r="D54" s="76">
        <v>9070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782</v>
      </c>
      <c r="C55" s="75">
        <v>0</v>
      </c>
      <c r="D55" s="76">
        <v>782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72445.5554105471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309339.05742941017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11967</v>
      </c>
      <c r="I61" s="91"/>
    </row>
    <row r="62" spans="1:9" s="3" customFormat="1" ht="15">
      <c r="A62" s="82" t="s">
        <v>190</v>
      </c>
      <c r="G62" s="89"/>
      <c r="H62" s="90">
        <v>57193</v>
      </c>
      <c r="I62" s="91"/>
    </row>
    <row r="63" spans="1:9" s="3" customFormat="1" ht="15">
      <c r="A63" s="82" t="s">
        <v>93</v>
      </c>
      <c r="F63" s="70"/>
      <c r="G63" s="92"/>
      <c r="H63" s="90">
        <v>49958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6.77734375" style="9" customWidth="1"/>
    <col min="2" max="2" width="31.10546875" style="9" customWidth="1"/>
    <col min="3" max="3" width="18.77734375" style="9" bestFit="1" customWidth="1"/>
    <col min="4" max="4" width="15.105468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177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59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.75" customHeight="1">
      <c r="A11" s="26" t="s">
        <v>62</v>
      </c>
      <c r="B11" s="27" t="s">
        <v>7</v>
      </c>
      <c r="C11" s="28" t="s">
        <v>83</v>
      </c>
      <c r="D11" s="29">
        <v>410593</v>
      </c>
      <c r="E11" s="29">
        <v>0</v>
      </c>
      <c r="F11" s="29">
        <v>0</v>
      </c>
      <c r="G11" s="29">
        <v>0</v>
      </c>
      <c r="H11" s="30">
        <v>410593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25590</v>
      </c>
      <c r="E12" s="37">
        <v>0</v>
      </c>
      <c r="F12" s="37">
        <v>0</v>
      </c>
      <c r="G12" s="37">
        <v>0</v>
      </c>
      <c r="H12" s="37">
        <v>25590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45110</v>
      </c>
      <c r="E13" s="37">
        <v>0</v>
      </c>
      <c r="F13" s="37">
        <v>0</v>
      </c>
      <c r="G13" s="37">
        <v>0</v>
      </c>
      <c r="H13" s="37">
        <v>45110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71419</v>
      </c>
      <c r="E14" s="37">
        <v>0</v>
      </c>
      <c r="F14" s="37">
        <v>0</v>
      </c>
      <c r="G14" s="37">
        <v>0</v>
      </c>
      <c r="H14" s="37">
        <v>71419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71418</v>
      </c>
      <c r="E15" s="37">
        <v>0</v>
      </c>
      <c r="F15" s="37">
        <v>0</v>
      </c>
      <c r="G15" s="37">
        <v>0</v>
      </c>
      <c r="H15" s="37">
        <v>71418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5494</v>
      </c>
      <c r="E16" s="37">
        <v>0</v>
      </c>
      <c r="F16" s="37">
        <v>0</v>
      </c>
      <c r="G16" s="37">
        <v>0</v>
      </c>
      <c r="H16" s="37">
        <v>5494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18828</v>
      </c>
      <c r="E17" s="37">
        <v>0</v>
      </c>
      <c r="F17" s="37">
        <v>0</v>
      </c>
      <c r="G17" s="37">
        <v>0</v>
      </c>
      <c r="H17" s="37">
        <v>18828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26095</v>
      </c>
      <c r="E18" s="37">
        <v>0</v>
      </c>
      <c r="F18" s="37">
        <v>0</v>
      </c>
      <c r="G18" s="37">
        <v>0</v>
      </c>
      <c r="H18" s="37">
        <v>26095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263954</v>
      </c>
      <c r="E19" s="43">
        <v>0</v>
      </c>
      <c r="F19" s="43">
        <v>0</v>
      </c>
      <c r="G19" s="43">
        <v>0</v>
      </c>
      <c r="H19" s="43">
        <v>263954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526709</v>
      </c>
      <c r="E20" s="37">
        <v>0</v>
      </c>
      <c r="F20" s="37">
        <v>0</v>
      </c>
      <c r="G20" s="37">
        <v>0</v>
      </c>
      <c r="H20" s="37">
        <v>526709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43468</v>
      </c>
      <c r="E21" s="37">
        <v>0</v>
      </c>
      <c r="F21" s="37">
        <v>0</v>
      </c>
      <c r="G21" s="37">
        <v>0</v>
      </c>
      <c r="H21" s="37">
        <v>43468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98302</v>
      </c>
      <c r="E22" s="37">
        <v>0</v>
      </c>
      <c r="F22" s="37">
        <v>0</v>
      </c>
      <c r="G22" s="37">
        <v>0</v>
      </c>
      <c r="H22" s="37">
        <v>98302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43860</v>
      </c>
      <c r="E23" s="37">
        <v>0</v>
      </c>
      <c r="F23" s="37">
        <v>0</v>
      </c>
      <c r="G23" s="37">
        <v>0</v>
      </c>
      <c r="H23" s="37">
        <v>43860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712339</v>
      </c>
      <c r="E24" s="43">
        <v>0</v>
      </c>
      <c r="F24" s="43">
        <v>0</v>
      </c>
      <c r="G24" s="43">
        <v>0</v>
      </c>
      <c r="H24" s="43">
        <v>712339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485951</v>
      </c>
      <c r="E25" s="36">
        <v>0</v>
      </c>
      <c r="F25" s="36">
        <v>0</v>
      </c>
      <c r="G25" s="36">
        <v>0</v>
      </c>
      <c r="H25" s="37">
        <v>485951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122891</v>
      </c>
      <c r="E26" s="36">
        <v>0</v>
      </c>
      <c r="F26" s="36">
        <v>0</v>
      </c>
      <c r="G26" s="36">
        <v>0</v>
      </c>
      <c r="H26" s="37">
        <v>122891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529410</v>
      </c>
      <c r="E27" s="36">
        <v>0</v>
      </c>
      <c r="F27" s="36">
        <v>0</v>
      </c>
      <c r="G27" s="36">
        <v>0</v>
      </c>
      <c r="H27" s="37">
        <v>529410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58948</v>
      </c>
      <c r="E28" s="36">
        <v>0</v>
      </c>
      <c r="F28" s="36">
        <v>0</v>
      </c>
      <c r="G28" s="36">
        <v>0</v>
      </c>
      <c r="H28" s="37">
        <v>58948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1197200</v>
      </c>
      <c r="E29" s="43">
        <v>0</v>
      </c>
      <c r="F29" s="43">
        <v>0</v>
      </c>
      <c r="G29" s="43">
        <v>0</v>
      </c>
      <c r="H29" s="43">
        <v>1197200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33432</v>
      </c>
      <c r="E30" s="36">
        <v>0</v>
      </c>
      <c r="F30" s="36">
        <v>0</v>
      </c>
      <c r="G30" s="36">
        <v>0</v>
      </c>
      <c r="H30" s="37">
        <v>33432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208923</v>
      </c>
      <c r="E31" s="36">
        <v>0</v>
      </c>
      <c r="F31" s="36">
        <v>0</v>
      </c>
      <c r="G31" s="36">
        <v>0</v>
      </c>
      <c r="H31" s="37">
        <v>208923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5697</v>
      </c>
      <c r="E32" s="36">
        <v>0</v>
      </c>
      <c r="F32" s="36">
        <v>0</v>
      </c>
      <c r="G32" s="36">
        <v>0</v>
      </c>
      <c r="H32" s="37">
        <v>5697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214261</v>
      </c>
      <c r="E33" s="47">
        <v>0</v>
      </c>
      <c r="F33" s="47">
        <v>0</v>
      </c>
      <c r="G33" s="47">
        <v>0</v>
      </c>
      <c r="H33" s="47">
        <v>214261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58441</v>
      </c>
      <c r="E34" s="36">
        <v>0</v>
      </c>
      <c r="F34" s="36">
        <v>0</v>
      </c>
      <c r="G34" s="36">
        <v>0</v>
      </c>
      <c r="H34" s="36">
        <v>58441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67200</v>
      </c>
      <c r="E35" s="36">
        <v>0</v>
      </c>
      <c r="F35" s="36">
        <v>0</v>
      </c>
      <c r="G35" s="36">
        <v>0</v>
      </c>
      <c r="H35" s="36">
        <v>67200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62000</v>
      </c>
      <c r="E36" s="36">
        <v>0</v>
      </c>
      <c r="F36" s="36">
        <v>0</v>
      </c>
      <c r="G36" s="36">
        <v>0</v>
      </c>
      <c r="H36" s="36">
        <v>62000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26620</v>
      </c>
      <c r="E37" s="53">
        <v>0</v>
      </c>
      <c r="F37" s="53">
        <v>0</v>
      </c>
      <c r="G37" s="53">
        <v>0</v>
      </c>
      <c r="H37" s="53">
        <v>26620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2059074</v>
      </c>
      <c r="E39" s="37">
        <v>0</v>
      </c>
      <c r="F39" s="37">
        <v>0</v>
      </c>
      <c r="G39" s="37">
        <v>0</v>
      </c>
      <c r="H39" s="37">
        <v>2059074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1063003</v>
      </c>
      <c r="E40" s="37">
        <v>0</v>
      </c>
      <c r="F40" s="37">
        <v>0</v>
      </c>
      <c r="G40" s="37">
        <v>0</v>
      </c>
      <c r="H40" s="37">
        <v>1063003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5494</v>
      </c>
      <c r="E41" s="37">
        <v>0</v>
      </c>
      <c r="F41" s="37">
        <v>0</v>
      </c>
      <c r="G41" s="37">
        <v>0</v>
      </c>
      <c r="H41" s="37">
        <v>5494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18828</v>
      </c>
      <c r="E42" s="37">
        <v>0</v>
      </c>
      <c r="F42" s="37">
        <v>0</v>
      </c>
      <c r="G42" s="37">
        <v>0</v>
      </c>
      <c r="H42" s="37">
        <v>18828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3146399</v>
      </c>
      <c r="E43" s="69">
        <v>0</v>
      </c>
      <c r="F43" s="69">
        <v>0</v>
      </c>
      <c r="G43" s="69">
        <v>0</v>
      </c>
      <c r="H43" s="69">
        <v>3146399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102648</v>
      </c>
      <c r="C46" s="75">
        <v>14610</v>
      </c>
      <c r="D46" s="76">
        <v>117258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6398</v>
      </c>
      <c r="C47" s="75">
        <v>0</v>
      </c>
      <c r="D47" s="76">
        <v>6398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142211</v>
      </c>
      <c r="C48" s="75">
        <v>18144</v>
      </c>
      <c r="D48" s="76">
        <v>160355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136066</v>
      </c>
      <c r="C49" s="75">
        <v>17360</v>
      </c>
      <c r="D49" s="76">
        <v>153426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10921</v>
      </c>
      <c r="C50" s="75">
        <v>0</v>
      </c>
      <c r="D50" s="76">
        <v>10921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14678</v>
      </c>
      <c r="C51" s="75">
        <v>0</v>
      </c>
      <c r="D51" s="76">
        <v>14678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8358</v>
      </c>
      <c r="C52" s="75">
        <v>0</v>
      </c>
      <c r="D52" s="76">
        <v>8358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52231</v>
      </c>
      <c r="C53" s="75">
        <v>6655</v>
      </c>
      <c r="D53" s="76">
        <v>58886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11232</v>
      </c>
      <c r="C54" s="75">
        <v>0</v>
      </c>
      <c r="D54" s="76">
        <v>11232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1310</v>
      </c>
      <c r="C55" s="75">
        <v>0</v>
      </c>
      <c r="D55" s="76">
        <v>1310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104970.96878594054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605379.4937876116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35625</v>
      </c>
      <c r="I61" s="91"/>
    </row>
    <row r="62" spans="1:9" s="3" customFormat="1" ht="15">
      <c r="A62" s="82" t="s">
        <v>190</v>
      </c>
      <c r="G62" s="89"/>
      <c r="H62" s="90">
        <v>47881</v>
      </c>
      <c r="I62" s="91"/>
    </row>
    <row r="63" spans="1:9" s="3" customFormat="1" ht="15">
      <c r="A63" s="82" t="s">
        <v>93</v>
      </c>
      <c r="F63" s="70"/>
      <c r="G63" s="92"/>
      <c r="H63" s="90">
        <v>83721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6.99609375" style="9" customWidth="1"/>
    <col min="2" max="2" width="31.21484375" style="9" customWidth="1"/>
    <col min="3" max="3" width="18.77734375" style="9" bestFit="1" customWidth="1"/>
    <col min="4" max="4" width="13.21484375" style="9" customWidth="1"/>
    <col min="5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178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182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215569</v>
      </c>
      <c r="E11" s="29">
        <v>0</v>
      </c>
      <c r="F11" s="29">
        <v>0</v>
      </c>
      <c r="G11" s="29">
        <v>0</v>
      </c>
      <c r="H11" s="30">
        <v>215569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20665</v>
      </c>
      <c r="E12" s="37">
        <v>0</v>
      </c>
      <c r="F12" s="37">
        <v>0</v>
      </c>
      <c r="G12" s="37">
        <v>0</v>
      </c>
      <c r="H12" s="37">
        <v>20665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36427</v>
      </c>
      <c r="E13" s="37">
        <v>0</v>
      </c>
      <c r="F13" s="37">
        <v>0</v>
      </c>
      <c r="G13" s="37">
        <v>0</v>
      </c>
      <c r="H13" s="37">
        <v>36427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57673</v>
      </c>
      <c r="E14" s="37">
        <v>0</v>
      </c>
      <c r="F14" s="37">
        <v>0</v>
      </c>
      <c r="G14" s="37">
        <v>0</v>
      </c>
      <c r="H14" s="37">
        <v>57673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25036</v>
      </c>
      <c r="E15" s="37">
        <v>0</v>
      </c>
      <c r="F15" s="37">
        <v>0</v>
      </c>
      <c r="G15" s="37">
        <v>0</v>
      </c>
      <c r="H15" s="37">
        <v>25036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1926</v>
      </c>
      <c r="E16" s="37">
        <v>0</v>
      </c>
      <c r="F16" s="37">
        <v>0</v>
      </c>
      <c r="G16" s="37">
        <v>0</v>
      </c>
      <c r="H16" s="37">
        <v>1926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7356</v>
      </c>
      <c r="E17" s="37">
        <v>0</v>
      </c>
      <c r="F17" s="37">
        <v>0</v>
      </c>
      <c r="G17" s="37">
        <v>0</v>
      </c>
      <c r="H17" s="37">
        <v>7356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9148</v>
      </c>
      <c r="E18" s="37">
        <v>0</v>
      </c>
      <c r="F18" s="37">
        <v>0</v>
      </c>
      <c r="G18" s="37">
        <v>0</v>
      </c>
      <c r="H18" s="37">
        <v>9148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158231</v>
      </c>
      <c r="E19" s="43">
        <v>0</v>
      </c>
      <c r="F19" s="43">
        <v>0</v>
      </c>
      <c r="G19" s="43">
        <v>0</v>
      </c>
      <c r="H19" s="43">
        <v>158231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276533</v>
      </c>
      <c r="E20" s="37">
        <v>0</v>
      </c>
      <c r="F20" s="37">
        <v>0</v>
      </c>
      <c r="G20" s="37">
        <v>0</v>
      </c>
      <c r="H20" s="37">
        <v>276533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23234</v>
      </c>
      <c r="E21" s="37">
        <v>0</v>
      </c>
      <c r="F21" s="37">
        <v>0</v>
      </c>
      <c r="G21" s="37">
        <v>0</v>
      </c>
      <c r="H21" s="37">
        <v>23234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78136</v>
      </c>
      <c r="E22" s="37">
        <v>0</v>
      </c>
      <c r="F22" s="37">
        <v>0</v>
      </c>
      <c r="G22" s="37">
        <v>0</v>
      </c>
      <c r="H22" s="37">
        <v>78136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40274</v>
      </c>
      <c r="E23" s="37">
        <v>0</v>
      </c>
      <c r="F23" s="37">
        <v>0</v>
      </c>
      <c r="G23" s="37">
        <v>0</v>
      </c>
      <c r="H23" s="37">
        <v>40274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418177</v>
      </c>
      <c r="E24" s="43">
        <v>0</v>
      </c>
      <c r="F24" s="43">
        <v>0</v>
      </c>
      <c r="G24" s="43">
        <v>0</v>
      </c>
      <c r="H24" s="43">
        <v>418177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255134</v>
      </c>
      <c r="E25" s="36">
        <v>0</v>
      </c>
      <c r="F25" s="36">
        <v>0</v>
      </c>
      <c r="G25" s="36">
        <v>0</v>
      </c>
      <c r="H25" s="37">
        <v>255134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69212</v>
      </c>
      <c r="E26" s="36">
        <v>0</v>
      </c>
      <c r="F26" s="36">
        <v>0</v>
      </c>
      <c r="G26" s="36">
        <v>0</v>
      </c>
      <c r="H26" s="37">
        <v>69212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352173</v>
      </c>
      <c r="E27" s="36">
        <v>0</v>
      </c>
      <c r="F27" s="36">
        <v>0</v>
      </c>
      <c r="G27" s="36">
        <v>0</v>
      </c>
      <c r="H27" s="37">
        <v>352173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53128</v>
      </c>
      <c r="E28" s="36">
        <v>0</v>
      </c>
      <c r="F28" s="36">
        <v>0</v>
      </c>
      <c r="G28" s="36">
        <v>0</v>
      </c>
      <c r="H28" s="37">
        <v>53128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729647</v>
      </c>
      <c r="E29" s="43">
        <v>0</v>
      </c>
      <c r="F29" s="43">
        <v>0</v>
      </c>
      <c r="G29" s="43">
        <v>0</v>
      </c>
      <c r="H29" s="43">
        <v>729647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17573</v>
      </c>
      <c r="E30" s="36">
        <v>0</v>
      </c>
      <c r="F30" s="36">
        <v>0</v>
      </c>
      <c r="G30" s="36">
        <v>0</v>
      </c>
      <c r="H30" s="37">
        <v>17573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109689</v>
      </c>
      <c r="E31" s="36">
        <v>0</v>
      </c>
      <c r="F31" s="36">
        <v>0</v>
      </c>
      <c r="G31" s="36">
        <v>0</v>
      </c>
      <c r="H31" s="37">
        <v>109689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2991</v>
      </c>
      <c r="E32" s="36">
        <v>0</v>
      </c>
      <c r="F32" s="36">
        <v>0</v>
      </c>
      <c r="G32" s="36">
        <v>0</v>
      </c>
      <c r="H32" s="37">
        <v>2991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123569</v>
      </c>
      <c r="E33" s="47">
        <v>0</v>
      </c>
      <c r="F33" s="47">
        <v>0</v>
      </c>
      <c r="G33" s="47">
        <v>0</v>
      </c>
      <c r="H33" s="47">
        <v>123569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33704</v>
      </c>
      <c r="E34" s="36">
        <v>0</v>
      </c>
      <c r="F34" s="36">
        <v>0</v>
      </c>
      <c r="G34" s="36">
        <v>0</v>
      </c>
      <c r="H34" s="36">
        <v>33704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38756</v>
      </c>
      <c r="E35" s="36">
        <v>0</v>
      </c>
      <c r="F35" s="36">
        <v>0</v>
      </c>
      <c r="G35" s="36">
        <v>0</v>
      </c>
      <c r="H35" s="36">
        <v>38756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35757</v>
      </c>
      <c r="E36" s="36">
        <v>0</v>
      </c>
      <c r="F36" s="36">
        <v>0</v>
      </c>
      <c r="G36" s="36">
        <v>0</v>
      </c>
      <c r="H36" s="36">
        <v>35757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15352</v>
      </c>
      <c r="E37" s="53">
        <v>0</v>
      </c>
      <c r="F37" s="53">
        <v>0</v>
      </c>
      <c r="G37" s="53">
        <v>0</v>
      </c>
      <c r="H37" s="53">
        <v>15352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1151552</v>
      </c>
      <c r="E39" s="37">
        <v>0</v>
      </c>
      <c r="F39" s="37">
        <v>0</v>
      </c>
      <c r="G39" s="37">
        <v>0</v>
      </c>
      <c r="H39" s="37">
        <v>1151552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714612</v>
      </c>
      <c r="E40" s="37">
        <v>0</v>
      </c>
      <c r="F40" s="37">
        <v>0</v>
      </c>
      <c r="G40" s="37">
        <v>0</v>
      </c>
      <c r="H40" s="37">
        <v>714612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1926</v>
      </c>
      <c r="E41" s="37">
        <v>0</v>
      </c>
      <c r="F41" s="37">
        <v>0</v>
      </c>
      <c r="G41" s="37">
        <v>0</v>
      </c>
      <c r="H41" s="37">
        <v>1926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7356</v>
      </c>
      <c r="E42" s="37">
        <v>0</v>
      </c>
      <c r="F42" s="37">
        <v>0</v>
      </c>
      <c r="G42" s="37">
        <v>0</v>
      </c>
      <c r="H42" s="37">
        <v>7356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1875446</v>
      </c>
      <c r="E43" s="69">
        <v>0</v>
      </c>
      <c r="F43" s="69">
        <v>0</v>
      </c>
      <c r="G43" s="69">
        <v>0</v>
      </c>
      <c r="H43" s="69">
        <v>1875446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53892</v>
      </c>
      <c r="C46" s="75">
        <v>8426</v>
      </c>
      <c r="D46" s="76">
        <v>62318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5166</v>
      </c>
      <c r="C47" s="75">
        <v>0</v>
      </c>
      <c r="D47" s="76">
        <v>5166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74664</v>
      </c>
      <c r="C48" s="75">
        <v>10464</v>
      </c>
      <c r="D48" s="76">
        <v>85128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71438</v>
      </c>
      <c r="C49" s="75">
        <v>10012</v>
      </c>
      <c r="D49" s="76">
        <v>81450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10028</v>
      </c>
      <c r="C50" s="75">
        <v>0</v>
      </c>
      <c r="D50" s="76">
        <v>10028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13229</v>
      </c>
      <c r="C51" s="75">
        <v>0</v>
      </c>
      <c r="D51" s="76">
        <v>13229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4393</v>
      </c>
      <c r="C52" s="75">
        <v>0</v>
      </c>
      <c r="D52" s="76">
        <v>4393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27422</v>
      </c>
      <c r="C53" s="75">
        <v>3838</v>
      </c>
      <c r="D53" s="76">
        <v>31260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9070</v>
      </c>
      <c r="C54" s="75">
        <v>0</v>
      </c>
      <c r="D54" s="76">
        <v>9070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688</v>
      </c>
      <c r="C55" s="75">
        <v>0</v>
      </c>
      <c r="D55" s="76">
        <v>688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82049.1744349018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396749.88894103677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32713</v>
      </c>
      <c r="I61" s="91"/>
    </row>
    <row r="62" spans="1:9" s="3" customFormat="1" ht="15">
      <c r="A62" s="82" t="s">
        <v>190</v>
      </c>
      <c r="G62" s="89"/>
      <c r="H62" s="90">
        <v>43153</v>
      </c>
      <c r="I62" s="91"/>
    </row>
    <row r="63" spans="1:9" s="3" customFormat="1" ht="15">
      <c r="A63" s="82" t="s">
        <v>93</v>
      </c>
      <c r="F63" s="70"/>
      <c r="G63" s="92"/>
      <c r="H63" s="90">
        <v>43955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21484375" style="9" customWidth="1"/>
    <col min="2" max="2" width="31.21484375" style="9" customWidth="1"/>
    <col min="3" max="3" width="18.77734375" style="9" bestFit="1" customWidth="1"/>
    <col min="4" max="4" width="15.21484375" style="9" customWidth="1"/>
    <col min="5" max="5" width="15.105468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179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25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368421</v>
      </c>
      <c r="E11" s="29">
        <v>0</v>
      </c>
      <c r="F11" s="29">
        <v>0</v>
      </c>
      <c r="G11" s="29">
        <v>0</v>
      </c>
      <c r="H11" s="30">
        <v>368421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23077</v>
      </c>
      <c r="E12" s="37">
        <v>0</v>
      </c>
      <c r="F12" s="37">
        <v>0</v>
      </c>
      <c r="G12" s="37">
        <v>0</v>
      </c>
      <c r="H12" s="37">
        <v>23077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40680</v>
      </c>
      <c r="E13" s="37">
        <v>0</v>
      </c>
      <c r="F13" s="37">
        <v>0</v>
      </c>
      <c r="G13" s="37">
        <v>0</v>
      </c>
      <c r="H13" s="37">
        <v>40680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64406</v>
      </c>
      <c r="E14" s="37">
        <v>0</v>
      </c>
      <c r="F14" s="37">
        <v>0</v>
      </c>
      <c r="G14" s="37">
        <v>0</v>
      </c>
      <c r="H14" s="37">
        <v>64406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47752</v>
      </c>
      <c r="E15" s="37">
        <v>0</v>
      </c>
      <c r="F15" s="37">
        <v>0</v>
      </c>
      <c r="G15" s="37">
        <v>0</v>
      </c>
      <c r="H15" s="37">
        <v>47752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3673</v>
      </c>
      <c r="E16" s="37">
        <v>0</v>
      </c>
      <c r="F16" s="37">
        <v>0</v>
      </c>
      <c r="G16" s="37">
        <v>0</v>
      </c>
      <c r="H16" s="37">
        <v>3673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9701</v>
      </c>
      <c r="E17" s="37">
        <v>0</v>
      </c>
      <c r="F17" s="37">
        <v>0</v>
      </c>
      <c r="G17" s="37">
        <v>0</v>
      </c>
      <c r="H17" s="37">
        <v>9701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17448</v>
      </c>
      <c r="E18" s="37">
        <v>0</v>
      </c>
      <c r="F18" s="37">
        <v>0</v>
      </c>
      <c r="G18" s="37">
        <v>0</v>
      </c>
      <c r="H18" s="37">
        <v>17448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206737</v>
      </c>
      <c r="E19" s="43">
        <v>0</v>
      </c>
      <c r="F19" s="43">
        <v>0</v>
      </c>
      <c r="G19" s="43">
        <v>0</v>
      </c>
      <c r="H19" s="43">
        <v>206737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472612</v>
      </c>
      <c r="E20" s="37">
        <v>0</v>
      </c>
      <c r="F20" s="37">
        <v>0</v>
      </c>
      <c r="G20" s="37">
        <v>0</v>
      </c>
      <c r="H20" s="37">
        <v>472612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38535</v>
      </c>
      <c r="E21" s="37">
        <v>0</v>
      </c>
      <c r="F21" s="37">
        <v>0</v>
      </c>
      <c r="G21" s="37">
        <v>0</v>
      </c>
      <c r="H21" s="37">
        <v>38535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89856</v>
      </c>
      <c r="E22" s="37">
        <v>0</v>
      </c>
      <c r="F22" s="37">
        <v>0</v>
      </c>
      <c r="G22" s="37">
        <v>0</v>
      </c>
      <c r="H22" s="37">
        <v>89856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62181</v>
      </c>
      <c r="E23" s="37">
        <v>0</v>
      </c>
      <c r="F23" s="37">
        <v>0</v>
      </c>
      <c r="G23" s="37">
        <v>0</v>
      </c>
      <c r="H23" s="37">
        <v>62181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663184</v>
      </c>
      <c r="E24" s="43">
        <v>0</v>
      </c>
      <c r="F24" s="43">
        <v>0</v>
      </c>
      <c r="G24" s="43">
        <v>0</v>
      </c>
      <c r="H24" s="43">
        <v>663184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436040</v>
      </c>
      <c r="E25" s="36">
        <v>0</v>
      </c>
      <c r="F25" s="36">
        <v>0</v>
      </c>
      <c r="G25" s="36">
        <v>0</v>
      </c>
      <c r="H25" s="37">
        <v>436040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104924</v>
      </c>
      <c r="E26" s="36">
        <v>0</v>
      </c>
      <c r="F26" s="36">
        <v>0</v>
      </c>
      <c r="G26" s="36">
        <v>0</v>
      </c>
      <c r="H26" s="37">
        <v>104924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455183</v>
      </c>
      <c r="E27" s="36">
        <v>0</v>
      </c>
      <c r="F27" s="36">
        <v>0</v>
      </c>
      <c r="G27" s="36">
        <v>0</v>
      </c>
      <c r="H27" s="37">
        <v>455183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98967</v>
      </c>
      <c r="E28" s="36">
        <v>0</v>
      </c>
      <c r="F28" s="36">
        <v>0</v>
      </c>
      <c r="G28" s="36">
        <v>0</v>
      </c>
      <c r="H28" s="37">
        <v>98967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1095114</v>
      </c>
      <c r="E29" s="43">
        <v>0</v>
      </c>
      <c r="F29" s="43">
        <v>0</v>
      </c>
      <c r="G29" s="43">
        <v>0</v>
      </c>
      <c r="H29" s="43">
        <v>1095114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29106</v>
      </c>
      <c r="E30" s="36">
        <v>0</v>
      </c>
      <c r="F30" s="36">
        <v>0</v>
      </c>
      <c r="G30" s="36">
        <v>0</v>
      </c>
      <c r="H30" s="37">
        <v>29106</v>
      </c>
      <c r="I30" s="38">
        <v>0</v>
      </c>
      <c r="K30" s="32"/>
      <c r="L30" s="33"/>
    </row>
    <row r="31" spans="1:12" ht="18" customHeight="1">
      <c r="A31" s="34" t="s">
        <v>67</v>
      </c>
      <c r="B31" s="3" t="s">
        <v>18</v>
      </c>
      <c r="C31" s="35" t="s">
        <v>91</v>
      </c>
      <c r="D31" s="36">
        <v>187465</v>
      </c>
      <c r="E31" s="36">
        <v>0</v>
      </c>
      <c r="F31" s="36">
        <v>0</v>
      </c>
      <c r="G31" s="36">
        <v>0</v>
      </c>
      <c r="H31" s="37">
        <v>187465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5112</v>
      </c>
      <c r="E32" s="36">
        <v>0</v>
      </c>
      <c r="F32" s="36">
        <v>0</v>
      </c>
      <c r="G32" s="36">
        <v>0</v>
      </c>
      <c r="H32" s="37">
        <v>5112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189503</v>
      </c>
      <c r="E33" s="47">
        <v>0</v>
      </c>
      <c r="F33" s="47">
        <v>0</v>
      </c>
      <c r="G33" s="47">
        <v>0</v>
      </c>
      <c r="H33" s="47">
        <v>189503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51688</v>
      </c>
      <c r="E34" s="36">
        <v>0</v>
      </c>
      <c r="F34" s="36">
        <v>0</v>
      </c>
      <c r="G34" s="36">
        <v>0</v>
      </c>
      <c r="H34" s="36">
        <v>51688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59435</v>
      </c>
      <c r="E35" s="36">
        <v>0</v>
      </c>
      <c r="F35" s="36">
        <v>0</v>
      </c>
      <c r="G35" s="36">
        <v>0</v>
      </c>
      <c r="H35" s="36">
        <v>59435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54836</v>
      </c>
      <c r="E36" s="36">
        <v>0</v>
      </c>
      <c r="F36" s="36">
        <v>0</v>
      </c>
      <c r="G36" s="36">
        <v>0</v>
      </c>
      <c r="H36" s="36">
        <v>54836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23544</v>
      </c>
      <c r="E37" s="53">
        <v>0</v>
      </c>
      <c r="F37" s="53">
        <v>0</v>
      </c>
      <c r="G37" s="53">
        <v>0</v>
      </c>
      <c r="H37" s="53">
        <v>23544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1913164</v>
      </c>
      <c r="E39" s="37">
        <v>0</v>
      </c>
      <c r="F39" s="37">
        <v>0</v>
      </c>
      <c r="G39" s="37">
        <v>0</v>
      </c>
      <c r="H39" s="37">
        <v>1913164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918104</v>
      </c>
      <c r="E40" s="37">
        <v>0</v>
      </c>
      <c r="F40" s="37">
        <v>0</v>
      </c>
      <c r="G40" s="37">
        <v>0</v>
      </c>
      <c r="H40" s="37">
        <v>918104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3673</v>
      </c>
      <c r="E41" s="37">
        <v>0</v>
      </c>
      <c r="F41" s="37">
        <v>0</v>
      </c>
      <c r="G41" s="37">
        <v>0</v>
      </c>
      <c r="H41" s="37">
        <v>3673</v>
      </c>
      <c r="I41" s="12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9701</v>
      </c>
      <c r="E42" s="37">
        <v>0</v>
      </c>
      <c r="F42" s="37">
        <v>0</v>
      </c>
      <c r="G42" s="37">
        <v>0</v>
      </c>
      <c r="H42" s="37">
        <v>9701</v>
      </c>
      <c r="I42" s="12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2844642</v>
      </c>
      <c r="E43" s="69">
        <v>0</v>
      </c>
      <c r="F43" s="69">
        <v>0</v>
      </c>
      <c r="G43" s="69">
        <v>0</v>
      </c>
      <c r="H43" s="69">
        <v>2844642</v>
      </c>
      <c r="I43" s="128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92105</v>
      </c>
      <c r="C46" s="75">
        <v>12922</v>
      </c>
      <c r="D46" s="76">
        <v>105027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5769</v>
      </c>
      <c r="C47" s="75">
        <v>0</v>
      </c>
      <c r="D47" s="76">
        <v>5769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127605</v>
      </c>
      <c r="C48" s="75">
        <v>16047</v>
      </c>
      <c r="D48" s="76">
        <v>143652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122091</v>
      </c>
      <c r="C49" s="75">
        <v>15354</v>
      </c>
      <c r="D49" s="76">
        <v>137445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15483</v>
      </c>
      <c r="C50" s="75">
        <v>0</v>
      </c>
      <c r="D50" s="76">
        <v>15483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24643</v>
      </c>
      <c r="C51" s="75">
        <v>0</v>
      </c>
      <c r="D51" s="76">
        <v>24643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7277</v>
      </c>
      <c r="C52" s="75">
        <v>0</v>
      </c>
      <c r="D52" s="76">
        <v>7277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46866</v>
      </c>
      <c r="C53" s="75">
        <v>5886</v>
      </c>
      <c r="D53" s="76">
        <v>52752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10129</v>
      </c>
      <c r="C54" s="75">
        <v>0</v>
      </c>
      <c r="D54" s="76">
        <v>10129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1176</v>
      </c>
      <c r="C55" s="75">
        <v>0</v>
      </c>
      <c r="D55" s="76">
        <v>1176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95370.82299604375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518005.053121761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50507</v>
      </c>
      <c r="I61" s="91"/>
    </row>
    <row r="62" spans="1:9" s="3" customFormat="1" ht="15">
      <c r="A62" s="82" t="s">
        <v>190</v>
      </c>
      <c r="G62" s="89"/>
      <c r="H62" s="90">
        <v>80386</v>
      </c>
      <c r="I62" s="91"/>
    </row>
    <row r="63" spans="1:9" s="3" customFormat="1" ht="15">
      <c r="A63" s="82" t="s">
        <v>93</v>
      </c>
      <c r="F63" s="70"/>
      <c r="G63" s="92"/>
      <c r="H63" s="90">
        <v>75122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7.21484375" style="9" customWidth="1"/>
    <col min="2" max="2" width="31.21484375" style="9" customWidth="1"/>
    <col min="3" max="3" width="18.77734375" style="9" bestFit="1" customWidth="1"/>
    <col min="4" max="4" width="15.214843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180</v>
      </c>
    </row>
    <row r="2" spans="1:9" ht="15">
      <c r="A2" s="10" t="s">
        <v>1</v>
      </c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53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681154</v>
      </c>
      <c r="E11" s="29">
        <v>0</v>
      </c>
      <c r="F11" s="29">
        <v>0</v>
      </c>
      <c r="G11" s="29">
        <v>0</v>
      </c>
      <c r="H11" s="30">
        <v>681154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28286</v>
      </c>
      <c r="E12" s="37">
        <v>0</v>
      </c>
      <c r="F12" s="37">
        <v>0</v>
      </c>
      <c r="G12" s="37">
        <v>0</v>
      </c>
      <c r="H12" s="37">
        <v>28286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49862</v>
      </c>
      <c r="E13" s="37">
        <v>0</v>
      </c>
      <c r="F13" s="37">
        <v>0</v>
      </c>
      <c r="G13" s="37">
        <v>0</v>
      </c>
      <c r="H13" s="37">
        <v>49862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78944</v>
      </c>
      <c r="E14" s="37">
        <v>0</v>
      </c>
      <c r="F14" s="37">
        <v>0</v>
      </c>
      <c r="G14" s="37">
        <v>0</v>
      </c>
      <c r="H14" s="37">
        <v>78944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96806</v>
      </c>
      <c r="E15" s="37">
        <v>0</v>
      </c>
      <c r="F15" s="37">
        <v>0</v>
      </c>
      <c r="G15" s="37">
        <v>0</v>
      </c>
      <c r="H15" s="37">
        <v>96806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7447</v>
      </c>
      <c r="E16" s="37">
        <v>0</v>
      </c>
      <c r="F16" s="37">
        <v>0</v>
      </c>
      <c r="G16" s="37">
        <v>0</v>
      </c>
      <c r="H16" s="37">
        <v>7447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17839</v>
      </c>
      <c r="E17" s="37">
        <v>0</v>
      </c>
      <c r="F17" s="37">
        <v>0</v>
      </c>
      <c r="G17" s="37">
        <v>0</v>
      </c>
      <c r="H17" s="37">
        <v>17839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35371</v>
      </c>
      <c r="E18" s="37">
        <v>0</v>
      </c>
      <c r="F18" s="37">
        <v>0</v>
      </c>
      <c r="G18" s="37">
        <v>0</v>
      </c>
      <c r="H18" s="37">
        <v>35371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314555</v>
      </c>
      <c r="E19" s="43">
        <v>0</v>
      </c>
      <c r="F19" s="43">
        <v>0</v>
      </c>
      <c r="G19" s="43">
        <v>0</v>
      </c>
      <c r="H19" s="43">
        <v>314555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873785</v>
      </c>
      <c r="E20" s="37">
        <v>0</v>
      </c>
      <c r="F20" s="37">
        <v>0</v>
      </c>
      <c r="G20" s="37">
        <v>0</v>
      </c>
      <c r="H20" s="37">
        <v>873785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73412</v>
      </c>
      <c r="E21" s="37">
        <v>0</v>
      </c>
      <c r="F21" s="37">
        <v>0</v>
      </c>
      <c r="G21" s="37">
        <v>0</v>
      </c>
      <c r="H21" s="37">
        <v>73412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139978</v>
      </c>
      <c r="E22" s="37">
        <v>0</v>
      </c>
      <c r="F22" s="37">
        <v>0</v>
      </c>
      <c r="G22" s="37">
        <v>0</v>
      </c>
      <c r="H22" s="37">
        <v>139978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137515</v>
      </c>
      <c r="E23" s="37">
        <v>0</v>
      </c>
      <c r="F23" s="37">
        <v>0</v>
      </c>
      <c r="G23" s="37">
        <v>0</v>
      </c>
      <c r="H23" s="37">
        <v>137515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1224690</v>
      </c>
      <c r="E24" s="43">
        <v>0</v>
      </c>
      <c r="F24" s="43">
        <v>0</v>
      </c>
      <c r="G24" s="43">
        <v>0</v>
      </c>
      <c r="H24" s="43">
        <v>1224690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806170</v>
      </c>
      <c r="E25" s="36">
        <v>0</v>
      </c>
      <c r="F25" s="36">
        <v>0</v>
      </c>
      <c r="G25" s="36">
        <v>0</v>
      </c>
      <c r="H25" s="37">
        <v>806170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218686</v>
      </c>
      <c r="E26" s="36">
        <v>0</v>
      </c>
      <c r="F26" s="36">
        <v>0</v>
      </c>
      <c r="G26" s="36">
        <v>0</v>
      </c>
      <c r="H26" s="37">
        <v>218686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895691</v>
      </c>
      <c r="E27" s="36">
        <v>0</v>
      </c>
      <c r="F27" s="36">
        <v>0</v>
      </c>
      <c r="G27" s="36">
        <v>0</v>
      </c>
      <c r="H27" s="37">
        <v>895691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185275</v>
      </c>
      <c r="E28" s="36">
        <v>0</v>
      </c>
      <c r="F28" s="36">
        <v>0</v>
      </c>
      <c r="G28" s="36">
        <v>0</v>
      </c>
      <c r="H28" s="37">
        <v>185275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2105822</v>
      </c>
      <c r="E29" s="43">
        <v>0</v>
      </c>
      <c r="F29" s="43">
        <v>0</v>
      </c>
      <c r="G29" s="43">
        <v>0</v>
      </c>
      <c r="H29" s="43">
        <v>2105822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55603</v>
      </c>
      <c r="E30" s="36">
        <v>0</v>
      </c>
      <c r="F30" s="36">
        <v>0</v>
      </c>
      <c r="G30" s="36">
        <v>0</v>
      </c>
      <c r="H30" s="37">
        <v>55603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346593</v>
      </c>
      <c r="E31" s="36">
        <v>0</v>
      </c>
      <c r="F31" s="36">
        <v>0</v>
      </c>
      <c r="G31" s="36">
        <v>0</v>
      </c>
      <c r="H31" s="37">
        <v>346593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9451</v>
      </c>
      <c r="E32" s="36">
        <v>0</v>
      </c>
      <c r="F32" s="36">
        <v>0</v>
      </c>
      <c r="G32" s="36">
        <v>0</v>
      </c>
      <c r="H32" s="37">
        <v>9451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292753</v>
      </c>
      <c r="E33" s="47">
        <v>0</v>
      </c>
      <c r="F33" s="47">
        <v>0</v>
      </c>
      <c r="G33" s="47">
        <v>0</v>
      </c>
      <c r="H33" s="47">
        <v>292753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79851</v>
      </c>
      <c r="E34" s="36">
        <v>0</v>
      </c>
      <c r="F34" s="36">
        <v>0</v>
      </c>
      <c r="G34" s="36">
        <v>0</v>
      </c>
      <c r="H34" s="36">
        <v>79851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91818</v>
      </c>
      <c r="E35" s="36">
        <v>0</v>
      </c>
      <c r="F35" s="36">
        <v>0</v>
      </c>
      <c r="G35" s="36">
        <v>0</v>
      </c>
      <c r="H35" s="36">
        <v>91818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84713</v>
      </c>
      <c r="E36" s="36">
        <v>0</v>
      </c>
      <c r="F36" s="36">
        <v>0</v>
      </c>
      <c r="G36" s="36">
        <v>0</v>
      </c>
      <c r="H36" s="36">
        <v>84713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36371</v>
      </c>
      <c r="E37" s="53">
        <v>0</v>
      </c>
      <c r="F37" s="53">
        <v>0</v>
      </c>
      <c r="G37" s="53">
        <v>0</v>
      </c>
      <c r="H37" s="53">
        <v>36371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3466447</v>
      </c>
      <c r="E39" s="37">
        <v>0</v>
      </c>
      <c r="F39" s="37">
        <v>0</v>
      </c>
      <c r="G39" s="37">
        <v>0</v>
      </c>
      <c r="H39" s="37">
        <v>3466447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1638888</v>
      </c>
      <c r="E40" s="37">
        <v>0</v>
      </c>
      <c r="F40" s="37">
        <v>0</v>
      </c>
      <c r="G40" s="37">
        <v>0</v>
      </c>
      <c r="H40" s="37">
        <v>1638888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7447</v>
      </c>
      <c r="E41" s="37">
        <v>0</v>
      </c>
      <c r="F41" s="37">
        <v>0</v>
      </c>
      <c r="G41" s="37">
        <v>0</v>
      </c>
      <c r="H41" s="37">
        <v>7447</v>
      </c>
      <c r="I41" s="12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17839</v>
      </c>
      <c r="E42" s="37">
        <v>0</v>
      </c>
      <c r="F42" s="37">
        <v>0</v>
      </c>
      <c r="G42" s="37">
        <v>0</v>
      </c>
      <c r="H42" s="37">
        <v>17839</v>
      </c>
      <c r="I42" s="12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5130621</v>
      </c>
      <c r="E43" s="69">
        <v>0</v>
      </c>
      <c r="F43" s="69">
        <v>0</v>
      </c>
      <c r="G43" s="69">
        <v>0</v>
      </c>
      <c r="H43" s="69">
        <v>5130621</v>
      </c>
      <c r="I43" s="128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170289</v>
      </c>
      <c r="C46" s="75">
        <v>19963</v>
      </c>
      <c r="D46" s="76">
        <v>190252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7072</v>
      </c>
      <c r="C47" s="75">
        <v>0</v>
      </c>
      <c r="D47" s="76">
        <v>7072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235922</v>
      </c>
      <c r="C48" s="75">
        <v>24791</v>
      </c>
      <c r="D48" s="76">
        <v>260713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225728</v>
      </c>
      <c r="C49" s="75">
        <v>23720</v>
      </c>
      <c r="D49" s="76">
        <v>249448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34241</v>
      </c>
      <c r="C50" s="75">
        <v>0</v>
      </c>
      <c r="D50" s="76">
        <v>34241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46133</v>
      </c>
      <c r="C51" s="75">
        <v>0</v>
      </c>
      <c r="D51" s="76">
        <v>46133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13901</v>
      </c>
      <c r="C52" s="75">
        <v>0</v>
      </c>
      <c r="D52" s="76">
        <v>13901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86648</v>
      </c>
      <c r="C53" s="75">
        <v>9093</v>
      </c>
      <c r="D53" s="76">
        <v>95741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12416</v>
      </c>
      <c r="C54" s="75">
        <v>0</v>
      </c>
      <c r="D54" s="76">
        <v>12416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2174</v>
      </c>
      <c r="C55" s="75">
        <v>0</v>
      </c>
      <c r="D55" s="76">
        <v>2174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152342.11150178776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1036536.6572633262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111697</v>
      </c>
      <c r="I61" s="91"/>
    </row>
    <row r="62" spans="1:9" s="3" customFormat="1" ht="15">
      <c r="A62" s="82" t="s">
        <v>190</v>
      </c>
      <c r="G62" s="89"/>
      <c r="H62" s="90">
        <v>150489</v>
      </c>
      <c r="I62" s="91"/>
    </row>
    <row r="63" spans="1:9" s="3" customFormat="1" ht="15">
      <c r="A63" s="82" t="s">
        <v>93</v>
      </c>
      <c r="F63" s="70"/>
      <c r="G63" s="92"/>
      <c r="H63" s="90">
        <v>138889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21484375" style="9" customWidth="1"/>
    <col min="3" max="3" width="18.77734375" style="9" bestFit="1" customWidth="1"/>
    <col min="4" max="4" width="14.21484375" style="9" customWidth="1"/>
    <col min="5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148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79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385381</v>
      </c>
      <c r="E11" s="29">
        <v>0</v>
      </c>
      <c r="F11" s="29">
        <v>0</v>
      </c>
      <c r="G11" s="29">
        <v>0</v>
      </c>
      <c r="H11" s="30">
        <v>385381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24933</v>
      </c>
      <c r="E12" s="37">
        <v>0</v>
      </c>
      <c r="F12" s="37">
        <v>0</v>
      </c>
      <c r="G12" s="37">
        <v>0</v>
      </c>
      <c r="H12" s="37">
        <v>24933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43952</v>
      </c>
      <c r="E13" s="37">
        <v>0</v>
      </c>
      <c r="F13" s="37">
        <v>0</v>
      </c>
      <c r="G13" s="37">
        <v>0</v>
      </c>
      <c r="H13" s="37">
        <v>43952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69587</v>
      </c>
      <c r="E14" s="37">
        <v>0</v>
      </c>
      <c r="F14" s="37">
        <v>0</v>
      </c>
      <c r="G14" s="37">
        <v>0</v>
      </c>
      <c r="H14" s="37">
        <v>69587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65234</v>
      </c>
      <c r="E15" s="37">
        <v>0</v>
      </c>
      <c r="F15" s="37">
        <v>0</v>
      </c>
      <c r="G15" s="37">
        <v>0</v>
      </c>
      <c r="H15" s="37">
        <v>65234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5018</v>
      </c>
      <c r="E16" s="37">
        <v>0</v>
      </c>
      <c r="F16" s="37">
        <v>0</v>
      </c>
      <c r="G16" s="37">
        <v>0</v>
      </c>
      <c r="H16" s="37">
        <v>5018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11227</v>
      </c>
      <c r="E17" s="37">
        <v>0</v>
      </c>
      <c r="F17" s="37">
        <v>0</v>
      </c>
      <c r="G17" s="37">
        <v>0</v>
      </c>
      <c r="H17" s="37">
        <v>11227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23835</v>
      </c>
      <c r="E18" s="37">
        <v>0</v>
      </c>
      <c r="F18" s="37">
        <v>0</v>
      </c>
      <c r="G18" s="37">
        <v>0</v>
      </c>
      <c r="H18" s="37">
        <v>23835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243786</v>
      </c>
      <c r="E19" s="43">
        <v>0</v>
      </c>
      <c r="F19" s="43">
        <v>0</v>
      </c>
      <c r="G19" s="43">
        <v>0</v>
      </c>
      <c r="H19" s="43">
        <v>243786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494367</v>
      </c>
      <c r="E20" s="37">
        <v>0</v>
      </c>
      <c r="F20" s="37">
        <v>0</v>
      </c>
      <c r="G20" s="37">
        <v>0</v>
      </c>
      <c r="H20" s="37">
        <v>494367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42260</v>
      </c>
      <c r="E21" s="37">
        <v>0</v>
      </c>
      <c r="F21" s="37">
        <v>0</v>
      </c>
      <c r="G21" s="37">
        <v>0</v>
      </c>
      <c r="H21" s="37">
        <v>42260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105993</v>
      </c>
      <c r="E22" s="37">
        <v>0</v>
      </c>
      <c r="F22" s="37">
        <v>0</v>
      </c>
      <c r="G22" s="37">
        <v>0</v>
      </c>
      <c r="H22" s="37">
        <v>105993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43762</v>
      </c>
      <c r="E23" s="37">
        <v>0</v>
      </c>
      <c r="F23" s="37">
        <v>0</v>
      </c>
      <c r="G23" s="37">
        <v>0</v>
      </c>
      <c r="H23" s="37">
        <v>43762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686382</v>
      </c>
      <c r="E24" s="43">
        <v>0</v>
      </c>
      <c r="F24" s="43">
        <v>0</v>
      </c>
      <c r="G24" s="43">
        <v>0</v>
      </c>
      <c r="H24" s="43">
        <v>686382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456112</v>
      </c>
      <c r="E25" s="36">
        <v>0</v>
      </c>
      <c r="F25" s="36">
        <v>0</v>
      </c>
      <c r="G25" s="36">
        <v>0</v>
      </c>
      <c r="H25" s="37">
        <v>456112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131982</v>
      </c>
      <c r="E26" s="36">
        <v>0</v>
      </c>
      <c r="F26" s="36">
        <v>0</v>
      </c>
      <c r="G26" s="36">
        <v>0</v>
      </c>
      <c r="H26" s="37">
        <v>131982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597006</v>
      </c>
      <c r="E27" s="36">
        <v>0</v>
      </c>
      <c r="F27" s="36">
        <v>0</v>
      </c>
      <c r="G27" s="36">
        <v>0</v>
      </c>
      <c r="H27" s="37">
        <v>597006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78928</v>
      </c>
      <c r="E28" s="36">
        <v>0</v>
      </c>
      <c r="F28" s="36">
        <v>0</v>
      </c>
      <c r="G28" s="36">
        <v>0</v>
      </c>
      <c r="H28" s="37">
        <v>78928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1264028</v>
      </c>
      <c r="E29" s="43">
        <v>0</v>
      </c>
      <c r="F29" s="43">
        <v>0</v>
      </c>
      <c r="G29" s="43">
        <v>0</v>
      </c>
      <c r="H29" s="43">
        <v>1264028</v>
      </c>
      <c r="I29" s="43">
        <v>0</v>
      </c>
      <c r="K29" s="32"/>
    </row>
    <row r="30" spans="1:12" ht="18" customHeight="1">
      <c r="A30" s="34" t="s">
        <v>66</v>
      </c>
      <c r="B30" s="3" t="s">
        <v>17</v>
      </c>
      <c r="C30" s="35" t="s">
        <v>90</v>
      </c>
      <c r="D30" s="36">
        <v>30239</v>
      </c>
      <c r="E30" s="36">
        <v>0</v>
      </c>
      <c r="F30" s="36">
        <v>0</v>
      </c>
      <c r="G30" s="36">
        <v>0</v>
      </c>
      <c r="H30" s="37">
        <v>30239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196094</v>
      </c>
      <c r="E31" s="36">
        <v>0</v>
      </c>
      <c r="F31" s="36">
        <v>0</v>
      </c>
      <c r="G31" s="36">
        <v>0</v>
      </c>
      <c r="H31" s="37">
        <v>196094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5347</v>
      </c>
      <c r="E32" s="36">
        <v>0</v>
      </c>
      <c r="F32" s="36">
        <v>0</v>
      </c>
      <c r="G32" s="36">
        <v>0</v>
      </c>
      <c r="H32" s="37">
        <v>5347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185057</v>
      </c>
      <c r="E33" s="47">
        <v>0</v>
      </c>
      <c r="F33" s="47">
        <v>0</v>
      </c>
      <c r="G33" s="47">
        <v>0</v>
      </c>
      <c r="H33" s="47">
        <v>185057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50476</v>
      </c>
      <c r="E34" s="36">
        <v>0</v>
      </c>
      <c r="F34" s="36">
        <v>0</v>
      </c>
      <c r="G34" s="36">
        <v>0</v>
      </c>
      <c r="H34" s="36">
        <v>50476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58041</v>
      </c>
      <c r="E35" s="36">
        <v>0</v>
      </c>
      <c r="F35" s="36">
        <v>0</v>
      </c>
      <c r="G35" s="36">
        <v>0</v>
      </c>
      <c r="H35" s="36">
        <v>58041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53549</v>
      </c>
      <c r="E36" s="36">
        <v>0</v>
      </c>
      <c r="F36" s="36">
        <v>0</v>
      </c>
      <c r="G36" s="36">
        <v>0</v>
      </c>
      <c r="H36" s="36">
        <v>53549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22991</v>
      </c>
      <c r="E37" s="53">
        <v>0</v>
      </c>
      <c r="F37" s="53">
        <v>0</v>
      </c>
      <c r="G37" s="53">
        <v>0</v>
      </c>
      <c r="H37" s="53">
        <v>22991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1944172</v>
      </c>
      <c r="E39" s="37">
        <v>0</v>
      </c>
      <c r="F39" s="37">
        <v>0</v>
      </c>
      <c r="G39" s="37">
        <v>0</v>
      </c>
      <c r="H39" s="37">
        <v>1944172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1135897</v>
      </c>
      <c r="E40" s="37">
        <v>0</v>
      </c>
      <c r="F40" s="37">
        <v>0</v>
      </c>
      <c r="G40" s="37">
        <v>0</v>
      </c>
      <c r="H40" s="37">
        <v>1135897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5018</v>
      </c>
      <c r="E41" s="37">
        <v>0</v>
      </c>
      <c r="F41" s="37">
        <v>0</v>
      </c>
      <c r="G41" s="37">
        <v>0</v>
      </c>
      <c r="H41" s="37">
        <v>5018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11227</v>
      </c>
      <c r="E42" s="37">
        <v>0</v>
      </c>
      <c r="F42" s="37">
        <v>0</v>
      </c>
      <c r="G42" s="37">
        <v>0</v>
      </c>
      <c r="H42" s="37">
        <v>11227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3096314</v>
      </c>
      <c r="E43" s="69">
        <v>0</v>
      </c>
      <c r="F43" s="69">
        <v>0</v>
      </c>
      <c r="G43" s="69">
        <v>0</v>
      </c>
      <c r="H43" s="69">
        <v>3096314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96345</v>
      </c>
      <c r="C46" s="75">
        <v>12619</v>
      </c>
      <c r="D46" s="76">
        <v>108964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6233</v>
      </c>
      <c r="C47" s="75">
        <v>0</v>
      </c>
      <c r="D47" s="76">
        <v>6233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133479</v>
      </c>
      <c r="C48" s="75">
        <v>15671</v>
      </c>
      <c r="D48" s="76">
        <v>149150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127711</v>
      </c>
      <c r="C49" s="75">
        <v>14994</v>
      </c>
      <c r="D49" s="76">
        <v>142705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10897</v>
      </c>
      <c r="C50" s="75">
        <v>0</v>
      </c>
      <c r="D50" s="76">
        <v>10897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19653</v>
      </c>
      <c r="C51" s="75">
        <v>0</v>
      </c>
      <c r="D51" s="76">
        <v>19653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7560</v>
      </c>
      <c r="C52" s="75">
        <v>0</v>
      </c>
      <c r="D52" s="76">
        <v>7560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49024</v>
      </c>
      <c r="C53" s="75">
        <v>5748</v>
      </c>
      <c r="D53" s="76">
        <v>54772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10944</v>
      </c>
      <c r="C54" s="75">
        <v>0</v>
      </c>
      <c r="D54" s="76">
        <v>10944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1230</v>
      </c>
      <c r="C55" s="75">
        <v>0</v>
      </c>
      <c r="D55" s="76">
        <v>1230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113712.97626068443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684948.0353283092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35546</v>
      </c>
      <c r="I61" s="91"/>
    </row>
    <row r="62" spans="1:9" s="3" customFormat="1" ht="15">
      <c r="A62" s="82" t="s">
        <v>190</v>
      </c>
      <c r="G62" s="89"/>
      <c r="H62" s="90">
        <v>64109</v>
      </c>
      <c r="I62" s="91"/>
    </row>
    <row r="63" spans="1:9" s="3" customFormat="1" ht="15">
      <c r="A63" s="82" t="s">
        <v>93</v>
      </c>
      <c r="F63" s="70"/>
      <c r="G63" s="92"/>
      <c r="H63" s="90">
        <v>78580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21484375" style="9" customWidth="1"/>
    <col min="3" max="3" width="18.77734375" style="9" bestFit="1" customWidth="1"/>
    <col min="4" max="4" width="14.99609375" style="9" customWidth="1"/>
    <col min="5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149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2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2033094</v>
      </c>
      <c r="E11" s="29">
        <v>0</v>
      </c>
      <c r="F11" s="29">
        <v>0</v>
      </c>
      <c r="G11" s="29">
        <v>0</v>
      </c>
      <c r="H11" s="30">
        <v>2033094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64822</v>
      </c>
      <c r="E12" s="37">
        <v>0</v>
      </c>
      <c r="F12" s="37">
        <v>0</v>
      </c>
      <c r="G12" s="37">
        <v>0</v>
      </c>
      <c r="H12" s="37">
        <v>64822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114268</v>
      </c>
      <c r="E13" s="37">
        <v>0</v>
      </c>
      <c r="F13" s="37">
        <v>0</v>
      </c>
      <c r="G13" s="37">
        <v>0</v>
      </c>
      <c r="H13" s="37">
        <v>114268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180913</v>
      </c>
      <c r="E14" s="37">
        <v>0</v>
      </c>
      <c r="F14" s="37">
        <v>0</v>
      </c>
      <c r="G14" s="37">
        <v>0</v>
      </c>
      <c r="H14" s="37">
        <v>180913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440861</v>
      </c>
      <c r="E15" s="37">
        <v>0</v>
      </c>
      <c r="F15" s="37">
        <v>0</v>
      </c>
      <c r="G15" s="37">
        <v>0</v>
      </c>
      <c r="H15" s="37">
        <v>440861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33912</v>
      </c>
      <c r="E16" s="37">
        <v>0</v>
      </c>
      <c r="F16" s="37">
        <v>0</v>
      </c>
      <c r="G16" s="37">
        <v>0</v>
      </c>
      <c r="H16" s="37">
        <v>33912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62182</v>
      </c>
      <c r="E17" s="37">
        <v>0</v>
      </c>
      <c r="F17" s="37">
        <v>0</v>
      </c>
      <c r="G17" s="37">
        <v>0</v>
      </c>
      <c r="H17" s="37">
        <v>62182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161084</v>
      </c>
      <c r="E18" s="37">
        <v>0</v>
      </c>
      <c r="F18" s="37">
        <v>0</v>
      </c>
      <c r="G18" s="37">
        <v>0</v>
      </c>
      <c r="H18" s="37">
        <v>161084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1058042</v>
      </c>
      <c r="E19" s="43">
        <v>0</v>
      </c>
      <c r="F19" s="43">
        <v>0</v>
      </c>
      <c r="G19" s="43">
        <v>0</v>
      </c>
      <c r="H19" s="43">
        <v>1058042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2608058</v>
      </c>
      <c r="E20" s="37">
        <v>0</v>
      </c>
      <c r="F20" s="37">
        <v>0</v>
      </c>
      <c r="G20" s="37">
        <v>0</v>
      </c>
      <c r="H20" s="37">
        <v>2608058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215174</v>
      </c>
      <c r="E21" s="37">
        <v>0</v>
      </c>
      <c r="F21" s="37">
        <v>0</v>
      </c>
      <c r="G21" s="37">
        <v>0</v>
      </c>
      <c r="H21" s="37">
        <v>215174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290683</v>
      </c>
      <c r="E22" s="37">
        <v>0</v>
      </c>
      <c r="F22" s="37">
        <v>0</v>
      </c>
      <c r="G22" s="37">
        <v>0</v>
      </c>
      <c r="H22" s="37">
        <v>290683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107841</v>
      </c>
      <c r="E23" s="37">
        <v>0</v>
      </c>
      <c r="F23" s="37">
        <v>0</v>
      </c>
      <c r="G23" s="37">
        <v>0</v>
      </c>
      <c r="H23" s="37">
        <v>107841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3221756</v>
      </c>
      <c r="E24" s="43">
        <v>0</v>
      </c>
      <c r="F24" s="43">
        <v>0</v>
      </c>
      <c r="G24" s="43">
        <v>0</v>
      </c>
      <c r="H24" s="43">
        <v>3221756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2406242</v>
      </c>
      <c r="E25" s="36">
        <v>0</v>
      </c>
      <c r="F25" s="36">
        <v>0</v>
      </c>
      <c r="G25" s="36">
        <v>0</v>
      </c>
      <c r="H25" s="37">
        <v>2406242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607782</v>
      </c>
      <c r="E26" s="36">
        <v>0</v>
      </c>
      <c r="F26" s="36">
        <v>0</v>
      </c>
      <c r="G26" s="36">
        <v>0</v>
      </c>
      <c r="H26" s="37">
        <v>607782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2220201</v>
      </c>
      <c r="E27" s="36">
        <v>0</v>
      </c>
      <c r="F27" s="36">
        <v>0</v>
      </c>
      <c r="G27" s="36">
        <v>0</v>
      </c>
      <c r="H27" s="37">
        <v>2220201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350649</v>
      </c>
      <c r="E28" s="36">
        <v>0</v>
      </c>
      <c r="F28" s="36">
        <v>0</v>
      </c>
      <c r="G28" s="36">
        <v>0</v>
      </c>
      <c r="H28" s="37">
        <v>350649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5584874</v>
      </c>
      <c r="E29" s="43">
        <v>0</v>
      </c>
      <c r="F29" s="43">
        <v>0</v>
      </c>
      <c r="G29" s="43">
        <v>0</v>
      </c>
      <c r="H29" s="43">
        <v>5584874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161166</v>
      </c>
      <c r="E30" s="36">
        <v>0</v>
      </c>
      <c r="F30" s="36">
        <v>0</v>
      </c>
      <c r="G30" s="36">
        <v>0</v>
      </c>
      <c r="H30" s="37">
        <v>161166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1034505</v>
      </c>
      <c r="E31" s="36">
        <v>0</v>
      </c>
      <c r="F31" s="36">
        <v>0</v>
      </c>
      <c r="G31" s="36">
        <v>0</v>
      </c>
      <c r="H31" s="37">
        <v>1034505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28209</v>
      </c>
      <c r="E32" s="36">
        <v>0</v>
      </c>
      <c r="F32" s="36">
        <v>0</v>
      </c>
      <c r="G32" s="36">
        <v>0</v>
      </c>
      <c r="H32" s="37">
        <v>28209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916477</v>
      </c>
      <c r="E33" s="47">
        <v>0</v>
      </c>
      <c r="F33" s="47">
        <v>0</v>
      </c>
      <c r="G33" s="47">
        <v>0</v>
      </c>
      <c r="H33" s="47">
        <v>916477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249972</v>
      </c>
      <c r="E34" s="36">
        <v>0</v>
      </c>
      <c r="F34" s="36">
        <v>0</v>
      </c>
      <c r="G34" s="36">
        <v>0</v>
      </c>
      <c r="H34" s="36">
        <v>249972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287443</v>
      </c>
      <c r="E35" s="36">
        <v>0</v>
      </c>
      <c r="F35" s="36">
        <v>0</v>
      </c>
      <c r="G35" s="36">
        <v>0</v>
      </c>
      <c r="H35" s="36">
        <v>287443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265199</v>
      </c>
      <c r="E36" s="36">
        <v>0</v>
      </c>
      <c r="F36" s="36">
        <v>0</v>
      </c>
      <c r="G36" s="36">
        <v>0</v>
      </c>
      <c r="H36" s="36">
        <v>265199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113863</v>
      </c>
      <c r="E37" s="53">
        <v>0</v>
      </c>
      <c r="F37" s="53">
        <v>0</v>
      </c>
      <c r="G37" s="53">
        <v>0</v>
      </c>
      <c r="H37" s="53">
        <v>113863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9825331</v>
      </c>
      <c r="E39" s="37">
        <v>0</v>
      </c>
      <c r="F39" s="37">
        <v>0</v>
      </c>
      <c r="G39" s="37">
        <v>0</v>
      </c>
      <c r="H39" s="37">
        <v>9825331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37">
        <v>4216698</v>
      </c>
      <c r="E40" s="37">
        <v>0</v>
      </c>
      <c r="F40" s="37">
        <v>0</v>
      </c>
      <c r="G40" s="37">
        <v>0</v>
      </c>
      <c r="H40" s="37">
        <v>4216698</v>
      </c>
      <c r="I40" s="37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33912</v>
      </c>
      <c r="E41" s="37">
        <v>0</v>
      </c>
      <c r="F41" s="37">
        <v>0</v>
      </c>
      <c r="G41" s="37">
        <v>0</v>
      </c>
      <c r="H41" s="37">
        <v>33912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62182</v>
      </c>
      <c r="E42" s="37">
        <v>0</v>
      </c>
      <c r="F42" s="37">
        <v>0</v>
      </c>
      <c r="G42" s="37">
        <v>0</v>
      </c>
      <c r="H42" s="37">
        <v>62182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14138123</v>
      </c>
      <c r="E43" s="69">
        <v>0</v>
      </c>
      <c r="F43" s="69">
        <v>0</v>
      </c>
      <c r="G43" s="69">
        <v>0</v>
      </c>
      <c r="H43" s="69">
        <v>14138123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508274</v>
      </c>
      <c r="C46" s="75">
        <v>62493</v>
      </c>
      <c r="D46" s="76">
        <v>570767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16206</v>
      </c>
      <c r="C47" s="75">
        <v>0</v>
      </c>
      <c r="D47" s="76">
        <v>16206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704176</v>
      </c>
      <c r="C48" s="75">
        <v>77610</v>
      </c>
      <c r="D48" s="76">
        <v>781786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673748</v>
      </c>
      <c r="C49" s="75">
        <v>74256</v>
      </c>
      <c r="D49" s="76">
        <v>748004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26852</v>
      </c>
      <c r="C50" s="75">
        <v>0</v>
      </c>
      <c r="D50" s="76">
        <v>26852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87312</v>
      </c>
      <c r="C51" s="75">
        <v>0</v>
      </c>
      <c r="D51" s="76">
        <v>87312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40292</v>
      </c>
      <c r="C52" s="75">
        <v>0</v>
      </c>
      <c r="D52" s="76">
        <v>40292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258626</v>
      </c>
      <c r="C53" s="75">
        <v>28466</v>
      </c>
      <c r="D53" s="76">
        <v>287092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28453</v>
      </c>
      <c r="C54" s="75">
        <v>0</v>
      </c>
      <c r="D54" s="76">
        <v>28453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6488</v>
      </c>
      <c r="C55" s="75">
        <v>0</v>
      </c>
      <c r="D55" s="76">
        <v>6488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323641.4084715637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2595646.3931331304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87594</v>
      </c>
      <c r="I61" s="91"/>
    </row>
    <row r="62" spans="1:9" s="3" customFormat="1" ht="15">
      <c r="A62" s="82" t="s">
        <v>190</v>
      </c>
      <c r="G62" s="89"/>
      <c r="H62" s="90">
        <v>284815</v>
      </c>
      <c r="I62" s="91"/>
    </row>
    <row r="63" spans="1:9" s="3" customFormat="1" ht="15">
      <c r="A63" s="82" t="s">
        <v>93</v>
      </c>
      <c r="F63" s="70"/>
      <c r="G63" s="92"/>
      <c r="H63" s="90">
        <v>414553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AR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3359375" style="9" customWidth="1"/>
    <col min="3" max="3" width="18.77734375" style="9" bestFit="1" customWidth="1"/>
    <col min="4" max="5" width="15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4" width="12.77734375" style="9" customWidth="1"/>
    <col min="45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150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46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4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4"/>
      <c r="K10" s="2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11" ht="15">
      <c r="A11" s="136" t="s">
        <v>62</v>
      </c>
      <c r="B11" s="27" t="s">
        <v>7</v>
      </c>
      <c r="C11" s="28" t="s">
        <v>83</v>
      </c>
      <c r="D11" s="29">
        <v>260497</v>
      </c>
      <c r="E11" s="29">
        <v>0</v>
      </c>
      <c r="F11" s="29">
        <v>0</v>
      </c>
      <c r="G11" s="29">
        <v>0</v>
      </c>
      <c r="H11" s="30">
        <v>260497</v>
      </c>
      <c r="I11" s="31">
        <v>0</v>
      </c>
      <c r="J11" s="32"/>
      <c r="K11" s="33"/>
    </row>
    <row r="12" spans="1:11" ht="15">
      <c r="A12" s="14" t="s">
        <v>63</v>
      </c>
      <c r="B12" s="3" t="s">
        <v>7</v>
      </c>
      <c r="C12" s="35" t="s">
        <v>84</v>
      </c>
      <c r="D12" s="36">
        <v>22283</v>
      </c>
      <c r="E12" s="37">
        <v>0</v>
      </c>
      <c r="F12" s="37">
        <v>0</v>
      </c>
      <c r="G12" s="37">
        <v>0</v>
      </c>
      <c r="H12" s="37">
        <v>22283</v>
      </c>
      <c r="I12" s="38">
        <v>0</v>
      </c>
      <c r="J12" s="32"/>
      <c r="K12" s="33"/>
    </row>
    <row r="13" spans="1:11" ht="15">
      <c r="A13" s="14" t="s">
        <v>63</v>
      </c>
      <c r="B13" s="3" t="s">
        <v>8</v>
      </c>
      <c r="C13" s="35" t="s">
        <v>85</v>
      </c>
      <c r="D13" s="36">
        <v>39280</v>
      </c>
      <c r="E13" s="37">
        <v>0</v>
      </c>
      <c r="F13" s="37">
        <v>0</v>
      </c>
      <c r="G13" s="37">
        <v>0</v>
      </c>
      <c r="H13" s="37">
        <v>39280</v>
      </c>
      <c r="I13" s="38">
        <v>0</v>
      </c>
      <c r="J13" s="32"/>
      <c r="K13" s="33"/>
    </row>
    <row r="14" spans="1:11" ht="15">
      <c r="A14" s="14" t="s">
        <v>63</v>
      </c>
      <c r="B14" s="3" t="s">
        <v>37</v>
      </c>
      <c r="C14" s="35" t="s">
        <v>38</v>
      </c>
      <c r="D14" s="36">
        <v>62190</v>
      </c>
      <c r="E14" s="37">
        <v>0</v>
      </c>
      <c r="F14" s="37">
        <v>0</v>
      </c>
      <c r="G14" s="37">
        <v>0</v>
      </c>
      <c r="H14" s="37">
        <v>62190</v>
      </c>
      <c r="I14" s="38">
        <v>0</v>
      </c>
      <c r="J14" s="32"/>
      <c r="K14" s="33"/>
    </row>
    <row r="15" spans="1:11" ht="15">
      <c r="A15" s="61" t="s">
        <v>63</v>
      </c>
      <c r="B15" s="3" t="s">
        <v>144</v>
      </c>
      <c r="C15" s="35" t="s">
        <v>38</v>
      </c>
      <c r="D15" s="36">
        <v>40276</v>
      </c>
      <c r="E15" s="37">
        <v>0</v>
      </c>
      <c r="F15" s="37">
        <v>0</v>
      </c>
      <c r="G15" s="37">
        <v>0</v>
      </c>
      <c r="H15" s="37">
        <v>40276</v>
      </c>
      <c r="I15" s="37">
        <v>0</v>
      </c>
      <c r="J15" s="32"/>
      <c r="K15" s="33"/>
    </row>
    <row r="16" spans="1:11" ht="34.8">
      <c r="A16" s="61" t="s">
        <v>63</v>
      </c>
      <c r="B16" s="39" t="s">
        <v>44</v>
      </c>
      <c r="C16" s="35" t="s">
        <v>45</v>
      </c>
      <c r="D16" s="36">
        <v>3098</v>
      </c>
      <c r="E16" s="37">
        <v>0</v>
      </c>
      <c r="F16" s="37">
        <v>0</v>
      </c>
      <c r="G16" s="37">
        <v>0</v>
      </c>
      <c r="H16" s="37">
        <v>3098</v>
      </c>
      <c r="I16" s="37">
        <v>0</v>
      </c>
      <c r="J16" s="32"/>
      <c r="K16" s="33"/>
    </row>
    <row r="17" spans="1:11" ht="34.8">
      <c r="A17" s="14" t="s">
        <v>63</v>
      </c>
      <c r="B17" s="39" t="s">
        <v>43</v>
      </c>
      <c r="C17" s="35" t="s">
        <v>39</v>
      </c>
      <c r="D17" s="36">
        <v>9475</v>
      </c>
      <c r="E17" s="37">
        <v>0</v>
      </c>
      <c r="F17" s="37">
        <v>0</v>
      </c>
      <c r="G17" s="37">
        <v>0</v>
      </c>
      <c r="H17" s="37">
        <v>9475</v>
      </c>
      <c r="I17" s="37">
        <v>0</v>
      </c>
      <c r="J17" s="32"/>
      <c r="K17" s="33"/>
    </row>
    <row r="18" spans="1:11" ht="15">
      <c r="A18" s="14" t="s">
        <v>63</v>
      </c>
      <c r="B18" s="39" t="s">
        <v>5</v>
      </c>
      <c r="C18" s="35" t="s">
        <v>40</v>
      </c>
      <c r="D18" s="36">
        <v>14716</v>
      </c>
      <c r="E18" s="37">
        <v>0</v>
      </c>
      <c r="F18" s="37">
        <v>0</v>
      </c>
      <c r="G18" s="37">
        <v>0</v>
      </c>
      <c r="H18" s="37">
        <v>14716</v>
      </c>
      <c r="I18" s="38">
        <v>0</v>
      </c>
      <c r="J18" s="32"/>
      <c r="K18" s="33"/>
    </row>
    <row r="19" spans="1:10" ht="19.8">
      <c r="A19" s="137" t="s">
        <v>63</v>
      </c>
      <c r="B19" s="125" t="s">
        <v>9</v>
      </c>
      <c r="C19" s="42" t="s">
        <v>100</v>
      </c>
      <c r="D19" s="43">
        <v>191318</v>
      </c>
      <c r="E19" s="43">
        <v>0</v>
      </c>
      <c r="F19" s="43">
        <v>0</v>
      </c>
      <c r="G19" s="43">
        <v>0</v>
      </c>
      <c r="H19" s="43">
        <v>191318</v>
      </c>
      <c r="I19" s="43">
        <v>0</v>
      </c>
      <c r="J19" s="32"/>
    </row>
    <row r="20" spans="1:11" ht="15">
      <c r="A20" s="14" t="s">
        <v>64</v>
      </c>
      <c r="B20" s="3" t="s">
        <v>10</v>
      </c>
      <c r="C20" s="35" t="s">
        <v>86</v>
      </c>
      <c r="D20" s="36">
        <v>334166</v>
      </c>
      <c r="E20" s="37">
        <v>0</v>
      </c>
      <c r="F20" s="37">
        <v>0</v>
      </c>
      <c r="G20" s="37">
        <v>0</v>
      </c>
      <c r="H20" s="37">
        <v>334166</v>
      </c>
      <c r="I20" s="38">
        <v>0</v>
      </c>
      <c r="J20" s="32"/>
      <c r="K20" s="33"/>
    </row>
    <row r="21" spans="1:11" ht="15">
      <c r="A21" s="14" t="s">
        <v>64</v>
      </c>
      <c r="B21" s="3" t="s">
        <v>11</v>
      </c>
      <c r="C21" s="35" t="s">
        <v>41</v>
      </c>
      <c r="D21" s="36">
        <v>26881</v>
      </c>
      <c r="E21" s="37">
        <v>0</v>
      </c>
      <c r="F21" s="37">
        <v>0</v>
      </c>
      <c r="G21" s="37">
        <v>0</v>
      </c>
      <c r="H21" s="37">
        <v>26881</v>
      </c>
      <c r="I21" s="38">
        <v>0</v>
      </c>
      <c r="J21" s="32"/>
      <c r="K21" s="33"/>
    </row>
    <row r="22" spans="1:11" ht="15">
      <c r="A22" s="61" t="s">
        <v>64</v>
      </c>
      <c r="B22" s="3" t="s">
        <v>143</v>
      </c>
      <c r="C22" s="35" t="s">
        <v>41</v>
      </c>
      <c r="D22" s="36">
        <v>75358</v>
      </c>
      <c r="E22" s="37">
        <v>0</v>
      </c>
      <c r="F22" s="37">
        <v>0</v>
      </c>
      <c r="G22" s="37">
        <v>0</v>
      </c>
      <c r="H22" s="37">
        <v>75358</v>
      </c>
      <c r="I22" s="38">
        <v>0</v>
      </c>
      <c r="J22" s="32"/>
      <c r="K22" s="33"/>
    </row>
    <row r="23" spans="1:11" ht="15">
      <c r="A23" s="14" t="s">
        <v>64</v>
      </c>
      <c r="B23" s="3" t="s">
        <v>12</v>
      </c>
      <c r="C23" s="35" t="s">
        <v>87</v>
      </c>
      <c r="D23" s="36">
        <v>4451</v>
      </c>
      <c r="E23" s="37">
        <v>0</v>
      </c>
      <c r="F23" s="37">
        <v>0</v>
      </c>
      <c r="G23" s="37">
        <v>0</v>
      </c>
      <c r="H23" s="37">
        <v>4451</v>
      </c>
      <c r="I23" s="38">
        <v>0</v>
      </c>
      <c r="J23" s="32"/>
      <c r="K23" s="33"/>
    </row>
    <row r="24" spans="1:10" ht="19.8">
      <c r="A24" s="137" t="s">
        <v>64</v>
      </c>
      <c r="B24" s="125" t="s">
        <v>26</v>
      </c>
      <c r="C24" s="42" t="s">
        <v>100</v>
      </c>
      <c r="D24" s="43">
        <v>440856</v>
      </c>
      <c r="E24" s="43">
        <v>0</v>
      </c>
      <c r="F24" s="43">
        <v>0</v>
      </c>
      <c r="G24" s="43">
        <v>0</v>
      </c>
      <c r="H24" s="43">
        <v>440856</v>
      </c>
      <c r="I24" s="43">
        <v>0</v>
      </c>
      <c r="J24" s="32"/>
    </row>
    <row r="25" spans="1:11" ht="15">
      <c r="A25" s="14" t="s">
        <v>65</v>
      </c>
      <c r="B25" s="3" t="s">
        <v>13</v>
      </c>
      <c r="C25" s="35" t="s">
        <v>88</v>
      </c>
      <c r="D25" s="36">
        <v>308307</v>
      </c>
      <c r="E25" s="36">
        <v>0</v>
      </c>
      <c r="F25" s="36">
        <v>0</v>
      </c>
      <c r="G25" s="36">
        <v>0</v>
      </c>
      <c r="H25" s="37">
        <v>308307</v>
      </c>
      <c r="I25" s="38">
        <v>0</v>
      </c>
      <c r="J25" s="32"/>
      <c r="K25" s="33"/>
    </row>
    <row r="26" spans="1:11" ht="15">
      <c r="A26" s="14" t="s">
        <v>65</v>
      </c>
      <c r="B26" s="3" t="s">
        <v>14</v>
      </c>
      <c r="C26" s="35" t="s">
        <v>42</v>
      </c>
      <c r="D26" s="36">
        <v>70021</v>
      </c>
      <c r="E26" s="36">
        <v>0</v>
      </c>
      <c r="F26" s="36">
        <v>0</v>
      </c>
      <c r="G26" s="36">
        <v>0</v>
      </c>
      <c r="H26" s="37">
        <v>70021</v>
      </c>
      <c r="I26" s="38">
        <v>0</v>
      </c>
      <c r="J26" s="32"/>
      <c r="K26" s="33"/>
    </row>
    <row r="27" spans="1:11" ht="15">
      <c r="A27" s="61" t="s">
        <v>65</v>
      </c>
      <c r="B27" s="3" t="s">
        <v>145</v>
      </c>
      <c r="C27" s="35" t="s">
        <v>42</v>
      </c>
      <c r="D27" s="36">
        <v>327757</v>
      </c>
      <c r="E27" s="36">
        <v>0</v>
      </c>
      <c r="F27" s="36">
        <v>0</v>
      </c>
      <c r="G27" s="36">
        <v>0</v>
      </c>
      <c r="H27" s="37">
        <v>327757</v>
      </c>
      <c r="I27" s="38">
        <v>0</v>
      </c>
      <c r="J27" s="32"/>
      <c r="K27" s="33"/>
    </row>
    <row r="28" spans="1:11" ht="15">
      <c r="A28" s="14" t="s">
        <v>65</v>
      </c>
      <c r="B28" s="3" t="s">
        <v>15</v>
      </c>
      <c r="C28" s="35" t="s">
        <v>89</v>
      </c>
      <c r="D28" s="36">
        <v>53185</v>
      </c>
      <c r="E28" s="36">
        <v>0</v>
      </c>
      <c r="F28" s="36">
        <v>0</v>
      </c>
      <c r="G28" s="36">
        <v>0</v>
      </c>
      <c r="H28" s="37">
        <v>53185</v>
      </c>
      <c r="I28" s="38">
        <v>0</v>
      </c>
      <c r="J28" s="32"/>
      <c r="K28" s="33"/>
    </row>
    <row r="29" spans="1:10" ht="19.8">
      <c r="A29" s="137" t="s">
        <v>65</v>
      </c>
      <c r="B29" s="125" t="s">
        <v>16</v>
      </c>
      <c r="C29" s="42" t="s">
        <v>100</v>
      </c>
      <c r="D29" s="43">
        <v>759270</v>
      </c>
      <c r="E29" s="43">
        <v>0</v>
      </c>
      <c r="F29" s="43">
        <v>0</v>
      </c>
      <c r="G29" s="43">
        <v>0</v>
      </c>
      <c r="H29" s="43">
        <v>759270</v>
      </c>
      <c r="I29" s="43">
        <v>0</v>
      </c>
      <c r="J29" s="32"/>
    </row>
    <row r="30" spans="1:11" ht="15">
      <c r="A30" s="14" t="s">
        <v>66</v>
      </c>
      <c r="B30" s="3" t="s">
        <v>17</v>
      </c>
      <c r="C30" s="35" t="s">
        <v>90</v>
      </c>
      <c r="D30" s="36">
        <v>19614</v>
      </c>
      <c r="E30" s="36">
        <v>0</v>
      </c>
      <c r="F30" s="36">
        <v>0</v>
      </c>
      <c r="G30" s="36">
        <v>0</v>
      </c>
      <c r="H30" s="37">
        <v>19614</v>
      </c>
      <c r="I30" s="38">
        <v>0</v>
      </c>
      <c r="J30" s="32"/>
      <c r="K30" s="33"/>
    </row>
    <row r="31" spans="1:11" ht="15">
      <c r="A31" s="14" t="s">
        <v>67</v>
      </c>
      <c r="B31" s="3" t="s">
        <v>18</v>
      </c>
      <c r="C31" s="35" t="s">
        <v>91</v>
      </c>
      <c r="D31" s="36">
        <v>132549</v>
      </c>
      <c r="E31" s="36">
        <v>0</v>
      </c>
      <c r="F31" s="36">
        <v>0</v>
      </c>
      <c r="G31" s="36">
        <v>0</v>
      </c>
      <c r="H31" s="37">
        <v>132549</v>
      </c>
      <c r="I31" s="38">
        <v>0</v>
      </c>
      <c r="J31" s="32"/>
      <c r="K31" s="33"/>
    </row>
    <row r="32" spans="1:11" ht="18" thickBot="1">
      <c r="A32" s="14" t="s">
        <v>68</v>
      </c>
      <c r="B32" s="3" t="s">
        <v>33</v>
      </c>
      <c r="C32" s="35" t="s">
        <v>92</v>
      </c>
      <c r="D32" s="36">
        <v>3614</v>
      </c>
      <c r="E32" s="36">
        <v>0</v>
      </c>
      <c r="F32" s="36">
        <v>0</v>
      </c>
      <c r="G32" s="36">
        <v>0</v>
      </c>
      <c r="H32" s="37">
        <v>3614</v>
      </c>
      <c r="I32" s="38">
        <v>0</v>
      </c>
      <c r="J32" s="32"/>
      <c r="K32" s="33"/>
    </row>
    <row r="33" spans="1:11" ht="15">
      <c r="A33" s="138" t="s">
        <v>69</v>
      </c>
      <c r="B33" s="45" t="s">
        <v>69</v>
      </c>
      <c r="C33" s="46" t="s">
        <v>94</v>
      </c>
      <c r="D33" s="47">
        <v>189365</v>
      </c>
      <c r="E33" s="47">
        <v>0</v>
      </c>
      <c r="F33" s="47">
        <v>0</v>
      </c>
      <c r="G33" s="47">
        <v>0</v>
      </c>
      <c r="H33" s="47">
        <v>189365</v>
      </c>
      <c r="I33" s="47">
        <v>0</v>
      </c>
      <c r="J33" s="32"/>
      <c r="K33" s="33"/>
    </row>
    <row r="34" spans="1:11" ht="15">
      <c r="A34" s="139" t="s">
        <v>108</v>
      </c>
      <c r="B34" s="39" t="s">
        <v>7</v>
      </c>
      <c r="C34" s="35" t="s">
        <v>94</v>
      </c>
      <c r="D34" s="36">
        <v>51650</v>
      </c>
      <c r="E34" s="36">
        <v>0</v>
      </c>
      <c r="F34" s="36">
        <v>0</v>
      </c>
      <c r="G34" s="36">
        <v>0</v>
      </c>
      <c r="H34" s="36">
        <v>51650</v>
      </c>
      <c r="I34" s="49">
        <v>0</v>
      </c>
      <c r="J34" s="32"/>
      <c r="K34" s="33"/>
    </row>
    <row r="35" spans="1:11" ht="15">
      <c r="A35" s="139" t="s">
        <v>108</v>
      </c>
      <c r="B35" s="39" t="s">
        <v>10</v>
      </c>
      <c r="C35" s="35" t="s">
        <v>94</v>
      </c>
      <c r="D35" s="36">
        <v>59392</v>
      </c>
      <c r="E35" s="36">
        <v>0</v>
      </c>
      <c r="F35" s="36">
        <v>0</v>
      </c>
      <c r="G35" s="36">
        <v>0</v>
      </c>
      <c r="H35" s="36">
        <v>59392</v>
      </c>
      <c r="I35" s="49">
        <v>0</v>
      </c>
      <c r="J35" s="32"/>
      <c r="K35" s="33"/>
    </row>
    <row r="36" spans="1:11" ht="15">
      <c r="A36" s="139" t="s">
        <v>108</v>
      </c>
      <c r="B36" s="39" t="s">
        <v>13</v>
      </c>
      <c r="C36" s="35" t="s">
        <v>94</v>
      </c>
      <c r="D36" s="36">
        <v>54796</v>
      </c>
      <c r="E36" s="36">
        <v>0</v>
      </c>
      <c r="F36" s="36">
        <v>0</v>
      </c>
      <c r="G36" s="36">
        <v>0</v>
      </c>
      <c r="H36" s="36">
        <v>54796</v>
      </c>
      <c r="I36" s="49">
        <v>0</v>
      </c>
      <c r="J36" s="32"/>
      <c r="K36" s="33"/>
    </row>
    <row r="37" spans="1:11" ht="15">
      <c r="A37" s="140" t="s">
        <v>108</v>
      </c>
      <c r="B37" s="51" t="s">
        <v>18</v>
      </c>
      <c r="C37" s="52" t="s">
        <v>94</v>
      </c>
      <c r="D37" s="53">
        <v>23527</v>
      </c>
      <c r="E37" s="53">
        <v>0</v>
      </c>
      <c r="F37" s="53">
        <v>0</v>
      </c>
      <c r="G37" s="53">
        <v>0</v>
      </c>
      <c r="H37" s="53">
        <v>23527</v>
      </c>
      <c r="I37" s="54">
        <v>0</v>
      </c>
      <c r="J37" s="32"/>
      <c r="K37" s="33"/>
    </row>
    <row r="38" spans="1:11" ht="30" customHeight="1" thickBot="1">
      <c r="A38" s="141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J38" s="32"/>
      <c r="K38" s="33"/>
    </row>
    <row r="39" spans="1:11" ht="19.8">
      <c r="A39" s="142" t="s">
        <v>70</v>
      </c>
      <c r="B39" s="61" t="s">
        <v>139</v>
      </c>
      <c r="C39" s="62" t="s">
        <v>100</v>
      </c>
      <c r="D39" s="37">
        <v>1367311</v>
      </c>
      <c r="E39" s="37">
        <v>0</v>
      </c>
      <c r="F39" s="37">
        <v>0</v>
      </c>
      <c r="G39" s="37">
        <v>0</v>
      </c>
      <c r="H39" s="37">
        <v>1367311</v>
      </c>
      <c r="I39" s="37">
        <v>0</v>
      </c>
      <c r="J39" s="32"/>
      <c r="K39" s="33"/>
    </row>
    <row r="40" spans="1:11" s="12" customFormat="1" ht="19.8">
      <c r="A40" s="142" t="s">
        <v>70</v>
      </c>
      <c r="B40" s="61" t="s">
        <v>140</v>
      </c>
      <c r="C40" s="62" t="s">
        <v>100</v>
      </c>
      <c r="D40" s="63">
        <v>717199</v>
      </c>
      <c r="E40" s="63">
        <v>0</v>
      </c>
      <c r="F40" s="63">
        <v>0</v>
      </c>
      <c r="G40" s="63">
        <v>0</v>
      </c>
      <c r="H40" s="63">
        <v>717199</v>
      </c>
      <c r="I40" s="63">
        <v>0</v>
      </c>
      <c r="J40" s="32"/>
      <c r="K40" s="33"/>
    </row>
    <row r="41" spans="1:9" ht="34.8">
      <c r="A41" s="142" t="s">
        <v>70</v>
      </c>
      <c r="B41" s="64" t="s">
        <v>141</v>
      </c>
      <c r="C41" s="62" t="s">
        <v>100</v>
      </c>
      <c r="D41" s="37">
        <v>3098</v>
      </c>
      <c r="E41" s="37">
        <v>0</v>
      </c>
      <c r="F41" s="37">
        <v>0</v>
      </c>
      <c r="G41" s="37">
        <v>0</v>
      </c>
      <c r="H41" s="37">
        <v>3098</v>
      </c>
      <c r="I41" s="37">
        <v>0</v>
      </c>
    </row>
    <row r="42" spans="1:9" ht="34.8">
      <c r="A42" s="142" t="s">
        <v>70</v>
      </c>
      <c r="B42" s="65" t="s">
        <v>142</v>
      </c>
      <c r="C42" s="62" t="s">
        <v>100</v>
      </c>
      <c r="D42" s="37">
        <v>9475</v>
      </c>
      <c r="E42" s="37">
        <v>0</v>
      </c>
      <c r="F42" s="37">
        <v>0</v>
      </c>
      <c r="G42" s="37">
        <v>0</v>
      </c>
      <c r="H42" s="37">
        <v>9475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2097083</v>
      </c>
      <c r="E43" s="69">
        <v>0</v>
      </c>
      <c r="F43" s="69">
        <v>0</v>
      </c>
      <c r="G43" s="69">
        <v>0</v>
      </c>
      <c r="H43" s="69">
        <v>2097083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65124</v>
      </c>
      <c r="C46" s="75">
        <v>12913</v>
      </c>
      <c r="D46" s="76">
        <v>78037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5571</v>
      </c>
      <c r="C47" s="75">
        <v>0</v>
      </c>
      <c r="D47" s="76">
        <v>5571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90225</v>
      </c>
      <c r="C48" s="75">
        <v>16036</v>
      </c>
      <c r="D48" s="76">
        <v>106261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86326</v>
      </c>
      <c r="C49" s="75">
        <v>15343</v>
      </c>
      <c r="D49" s="76">
        <v>101669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1108</v>
      </c>
      <c r="C50" s="75">
        <v>0</v>
      </c>
      <c r="D50" s="76">
        <v>1108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13243</v>
      </c>
      <c r="C51" s="75">
        <v>0</v>
      </c>
      <c r="D51" s="76">
        <v>13243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4904</v>
      </c>
      <c r="C52" s="75">
        <v>0</v>
      </c>
      <c r="D52" s="76">
        <v>4904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33137</v>
      </c>
      <c r="C53" s="75">
        <v>5882</v>
      </c>
      <c r="D53" s="76">
        <v>39019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9781</v>
      </c>
      <c r="C54" s="75">
        <v>0</v>
      </c>
      <c r="D54" s="76">
        <v>9781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831</v>
      </c>
      <c r="C55" s="75">
        <v>0</v>
      </c>
      <c r="D55" s="76">
        <v>831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78891.5208521424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368009.06880427315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3615</v>
      </c>
      <c r="I61" s="91"/>
    </row>
    <row r="62" spans="1:9" s="3" customFormat="1" ht="15">
      <c r="A62" s="82" t="s">
        <v>190</v>
      </c>
      <c r="G62" s="89"/>
      <c r="H62" s="90">
        <v>43200</v>
      </c>
      <c r="I62" s="91"/>
    </row>
    <row r="63" spans="1:9" s="3" customFormat="1" ht="15">
      <c r="A63" s="82" t="s">
        <v>93</v>
      </c>
      <c r="F63" s="70"/>
      <c r="G63" s="92"/>
      <c r="H63" s="90">
        <v>53116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3359375" style="9" customWidth="1"/>
    <col min="3" max="3" width="18.77734375" style="9" bestFit="1" customWidth="1"/>
    <col min="4" max="4" width="15.21484375" style="9" customWidth="1"/>
    <col min="5" max="5" width="14.77734375" style="9" bestFit="1" customWidth="1"/>
    <col min="6" max="6" width="13.10546875" style="9" customWidth="1"/>
    <col min="7" max="7" width="15.21484375" style="9" customWidth="1"/>
    <col min="8" max="8" width="17.5546875" style="9" customWidth="1"/>
    <col min="9" max="9" width="14.21484375" style="9" customWidth="1"/>
    <col min="10" max="10" width="15.4453125" style="9" customWidth="1"/>
    <col min="11" max="46" width="12.77734375" style="9" customWidth="1"/>
    <col min="47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151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47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18" thickBot="1">
      <c r="A10" s="19" t="s">
        <v>96</v>
      </c>
      <c r="B10" s="20" t="s">
        <v>97</v>
      </c>
      <c r="C10" s="21" t="s">
        <v>31</v>
      </c>
      <c r="D10" s="21" t="s">
        <v>6</v>
      </c>
      <c r="E10" s="134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877910</v>
      </c>
      <c r="E11" s="29">
        <v>0</v>
      </c>
      <c r="F11" s="29">
        <v>0</v>
      </c>
      <c r="G11" s="29">
        <v>0</v>
      </c>
      <c r="H11" s="30">
        <v>877910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24513</v>
      </c>
      <c r="E12" s="37">
        <v>0</v>
      </c>
      <c r="F12" s="37">
        <v>0</v>
      </c>
      <c r="G12" s="37">
        <v>0</v>
      </c>
      <c r="H12" s="37">
        <v>24513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43212</v>
      </c>
      <c r="E13" s="37">
        <v>0</v>
      </c>
      <c r="F13" s="37">
        <v>0</v>
      </c>
      <c r="G13" s="37">
        <v>0</v>
      </c>
      <c r="H13" s="37">
        <v>43212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68414</v>
      </c>
      <c r="E14" s="37">
        <v>0</v>
      </c>
      <c r="F14" s="37">
        <v>0</v>
      </c>
      <c r="G14" s="37">
        <v>0</v>
      </c>
      <c r="H14" s="37">
        <v>68414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61277</v>
      </c>
      <c r="E15" s="37">
        <v>0</v>
      </c>
      <c r="F15" s="37">
        <v>0</v>
      </c>
      <c r="G15" s="37">
        <v>0</v>
      </c>
      <c r="H15" s="37">
        <v>61277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4714</v>
      </c>
      <c r="E16" s="37">
        <v>0</v>
      </c>
      <c r="F16" s="37">
        <v>0</v>
      </c>
      <c r="G16" s="37">
        <v>0</v>
      </c>
      <c r="H16" s="37">
        <v>4714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21870</v>
      </c>
      <c r="E17" s="37">
        <v>0</v>
      </c>
      <c r="F17" s="37">
        <v>0</v>
      </c>
      <c r="G17" s="37">
        <v>0</v>
      </c>
      <c r="H17" s="37">
        <v>21870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22390</v>
      </c>
      <c r="E18" s="37">
        <v>0</v>
      </c>
      <c r="F18" s="37">
        <v>0</v>
      </c>
      <c r="G18" s="37">
        <v>0</v>
      </c>
      <c r="H18" s="37">
        <v>22390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246390</v>
      </c>
      <c r="E19" s="43">
        <v>0</v>
      </c>
      <c r="F19" s="43">
        <v>0</v>
      </c>
      <c r="G19" s="43">
        <v>0</v>
      </c>
      <c r="H19" s="43">
        <v>246390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1126185</v>
      </c>
      <c r="E20" s="37">
        <v>0</v>
      </c>
      <c r="F20" s="37">
        <v>0</v>
      </c>
      <c r="G20" s="37">
        <v>0</v>
      </c>
      <c r="H20" s="37">
        <v>1126185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98824</v>
      </c>
      <c r="E21" s="37">
        <v>0</v>
      </c>
      <c r="F21" s="37">
        <v>0</v>
      </c>
      <c r="G21" s="37">
        <v>0</v>
      </c>
      <c r="H21" s="37">
        <v>98824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183617</v>
      </c>
      <c r="E22" s="37">
        <v>0</v>
      </c>
      <c r="F22" s="37">
        <v>0</v>
      </c>
      <c r="G22" s="37">
        <v>0</v>
      </c>
      <c r="H22" s="37">
        <v>183617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228926</v>
      </c>
      <c r="E23" s="37">
        <v>0</v>
      </c>
      <c r="F23" s="37">
        <v>0</v>
      </c>
      <c r="G23" s="37">
        <v>0</v>
      </c>
      <c r="H23" s="37">
        <v>228926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1637552</v>
      </c>
      <c r="E24" s="43">
        <v>0</v>
      </c>
      <c r="F24" s="43">
        <v>0</v>
      </c>
      <c r="G24" s="43">
        <v>0</v>
      </c>
      <c r="H24" s="43">
        <v>1637552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1039038</v>
      </c>
      <c r="E25" s="36">
        <v>0</v>
      </c>
      <c r="F25" s="36">
        <v>0</v>
      </c>
      <c r="G25" s="36">
        <v>0</v>
      </c>
      <c r="H25" s="37">
        <v>1039038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329770</v>
      </c>
      <c r="E26" s="36">
        <v>0</v>
      </c>
      <c r="F26" s="36">
        <v>0</v>
      </c>
      <c r="G26" s="36">
        <v>0</v>
      </c>
      <c r="H26" s="37">
        <v>329770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1279223</v>
      </c>
      <c r="E27" s="36">
        <v>0</v>
      </c>
      <c r="F27" s="36">
        <v>0</v>
      </c>
      <c r="G27" s="36">
        <v>0</v>
      </c>
      <c r="H27" s="37">
        <v>1279223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1329366</v>
      </c>
      <c r="E28" s="36">
        <v>0</v>
      </c>
      <c r="F28" s="36">
        <v>0</v>
      </c>
      <c r="G28" s="36">
        <v>0</v>
      </c>
      <c r="H28" s="37">
        <v>1329366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3977397</v>
      </c>
      <c r="E29" s="43">
        <v>0</v>
      </c>
      <c r="F29" s="43">
        <v>0</v>
      </c>
      <c r="G29" s="43">
        <v>0</v>
      </c>
      <c r="H29" s="43">
        <v>3977397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71545</v>
      </c>
      <c r="E30" s="36">
        <v>0</v>
      </c>
      <c r="F30" s="36">
        <v>0</v>
      </c>
      <c r="G30" s="36">
        <v>0</v>
      </c>
      <c r="H30" s="37">
        <v>71545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446709</v>
      </c>
      <c r="E31" s="36">
        <v>0</v>
      </c>
      <c r="F31" s="36">
        <v>0</v>
      </c>
      <c r="G31" s="36">
        <v>0</v>
      </c>
      <c r="H31" s="37">
        <v>446709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12181</v>
      </c>
      <c r="E32" s="36">
        <v>0</v>
      </c>
      <c r="F32" s="36">
        <v>0</v>
      </c>
      <c r="G32" s="36">
        <v>0</v>
      </c>
      <c r="H32" s="37">
        <v>12181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391031</v>
      </c>
      <c r="E33" s="47">
        <v>0</v>
      </c>
      <c r="F33" s="47">
        <v>0</v>
      </c>
      <c r="G33" s="47">
        <v>0</v>
      </c>
      <c r="H33" s="47">
        <v>391031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106656</v>
      </c>
      <c r="E34" s="36">
        <v>0</v>
      </c>
      <c r="F34" s="36">
        <v>0</v>
      </c>
      <c r="G34" s="36">
        <v>0</v>
      </c>
      <c r="H34" s="36">
        <v>106656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122642</v>
      </c>
      <c r="E35" s="36">
        <v>0</v>
      </c>
      <c r="F35" s="36">
        <v>0</v>
      </c>
      <c r="G35" s="36">
        <v>0</v>
      </c>
      <c r="H35" s="36">
        <v>122642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113152</v>
      </c>
      <c r="E36" s="36">
        <v>0</v>
      </c>
      <c r="F36" s="36">
        <v>0</v>
      </c>
      <c r="G36" s="36">
        <v>0</v>
      </c>
      <c r="H36" s="36">
        <v>113152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48581</v>
      </c>
      <c r="E37" s="53">
        <v>0</v>
      </c>
      <c r="F37" s="53">
        <v>0</v>
      </c>
      <c r="G37" s="53">
        <v>0</v>
      </c>
      <c r="H37" s="53">
        <v>48581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5590616</v>
      </c>
      <c r="E39" s="37">
        <v>0</v>
      </c>
      <c r="F39" s="37">
        <v>0</v>
      </c>
      <c r="G39" s="37">
        <v>0</v>
      </c>
      <c r="H39" s="37">
        <v>5590616</v>
      </c>
      <c r="I39" s="37">
        <v>0</v>
      </c>
      <c r="J39" s="32"/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63">
        <v>2143515</v>
      </c>
      <c r="E40" s="63">
        <v>0</v>
      </c>
      <c r="F40" s="63">
        <v>0</v>
      </c>
      <c r="G40" s="63">
        <v>0</v>
      </c>
      <c r="H40" s="63">
        <v>2143515</v>
      </c>
      <c r="I40" s="63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4714</v>
      </c>
      <c r="E41" s="37">
        <v>0</v>
      </c>
      <c r="F41" s="37">
        <v>0</v>
      </c>
      <c r="G41" s="37">
        <v>0</v>
      </c>
      <c r="H41" s="37">
        <v>4714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21870</v>
      </c>
      <c r="E42" s="37">
        <v>0</v>
      </c>
      <c r="F42" s="37">
        <v>0</v>
      </c>
      <c r="G42" s="37">
        <v>0</v>
      </c>
      <c r="H42" s="37">
        <v>21870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7760715</v>
      </c>
      <c r="E43" s="69">
        <v>0</v>
      </c>
      <c r="F43" s="69">
        <v>0</v>
      </c>
      <c r="G43" s="69">
        <v>0</v>
      </c>
      <c r="H43" s="69">
        <v>7760715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219478</v>
      </c>
      <c r="C46" s="75">
        <v>26664</v>
      </c>
      <c r="D46" s="76">
        <v>246142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6128</v>
      </c>
      <c r="C47" s="75">
        <v>0</v>
      </c>
      <c r="D47" s="76">
        <v>6128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304070</v>
      </c>
      <c r="C48" s="75">
        <v>33113</v>
      </c>
      <c r="D48" s="76">
        <v>337183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290931</v>
      </c>
      <c r="C49" s="75">
        <v>31683</v>
      </c>
      <c r="D49" s="76">
        <v>322614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57003</v>
      </c>
      <c r="C50" s="75">
        <v>0</v>
      </c>
      <c r="D50" s="76">
        <v>57003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331012</v>
      </c>
      <c r="C51" s="75">
        <v>0</v>
      </c>
      <c r="D51" s="76">
        <v>331012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17886</v>
      </c>
      <c r="C52" s="75">
        <v>0</v>
      </c>
      <c r="D52" s="76">
        <v>17886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111677</v>
      </c>
      <c r="C53" s="75">
        <v>12145</v>
      </c>
      <c r="D53" s="76">
        <v>123822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10760</v>
      </c>
      <c r="C54" s="75">
        <v>0</v>
      </c>
      <c r="D54" s="76">
        <v>10760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2802</v>
      </c>
      <c r="C55" s="75">
        <v>0</v>
      </c>
      <c r="D55" s="76">
        <v>2802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203758.76501733647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1508667.7224857227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185945</v>
      </c>
      <c r="I61" s="91"/>
    </row>
    <row r="62" spans="1:9" s="3" customFormat="1" ht="15">
      <c r="A62" s="82" t="s">
        <v>190</v>
      </c>
      <c r="G62" s="89"/>
      <c r="H62" s="90">
        <v>1079778</v>
      </c>
      <c r="I62" s="91"/>
    </row>
    <row r="63" spans="1:9" s="3" customFormat="1" ht="15">
      <c r="A63" s="82" t="s">
        <v>93</v>
      </c>
      <c r="F63" s="70"/>
      <c r="G63" s="92"/>
      <c r="H63" s="90">
        <v>179008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7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21484375" style="9" customWidth="1"/>
    <col min="3" max="3" width="18.77734375" style="9" bestFit="1" customWidth="1"/>
    <col min="4" max="4" width="14.21484375" style="9" customWidth="1"/>
    <col min="5" max="5" width="14.77734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12" t="s">
        <v>135</v>
      </c>
      <c r="I1" s="113" t="s">
        <v>152</v>
      </c>
    </row>
    <row r="2" spans="1:9" ht="15">
      <c r="A2" s="10" t="s">
        <v>1</v>
      </c>
      <c r="B2" s="10"/>
      <c r="H2" s="114" t="s">
        <v>136</v>
      </c>
      <c r="I2" s="115">
        <v>45474</v>
      </c>
    </row>
    <row r="3" spans="1:9" ht="15">
      <c r="A3" s="10"/>
      <c r="H3" s="114" t="s">
        <v>155</v>
      </c>
      <c r="I3" s="11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114" t="s">
        <v>137</v>
      </c>
      <c r="I4" s="115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48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952424</v>
      </c>
      <c r="E11" s="29">
        <v>0</v>
      </c>
      <c r="F11" s="29">
        <v>0</v>
      </c>
      <c r="G11" s="29">
        <v>0</v>
      </c>
      <c r="H11" s="30">
        <v>952424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39144</v>
      </c>
      <c r="E12" s="37">
        <v>0</v>
      </c>
      <c r="F12" s="37">
        <v>0</v>
      </c>
      <c r="G12" s="37">
        <v>0</v>
      </c>
      <c r="H12" s="37">
        <v>39144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69003</v>
      </c>
      <c r="E13" s="37">
        <v>0</v>
      </c>
      <c r="F13" s="37">
        <v>0</v>
      </c>
      <c r="G13" s="37">
        <v>0</v>
      </c>
      <c r="H13" s="37">
        <v>69003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109247</v>
      </c>
      <c r="E14" s="37">
        <v>0</v>
      </c>
      <c r="F14" s="37">
        <v>0</v>
      </c>
      <c r="G14" s="37">
        <v>0</v>
      </c>
      <c r="H14" s="37">
        <v>109247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199054</v>
      </c>
      <c r="E15" s="37">
        <v>0</v>
      </c>
      <c r="F15" s="37">
        <v>0</v>
      </c>
      <c r="G15" s="37">
        <v>0</v>
      </c>
      <c r="H15" s="37">
        <v>199054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15312</v>
      </c>
      <c r="E16" s="37">
        <v>0</v>
      </c>
      <c r="F16" s="37">
        <v>0</v>
      </c>
      <c r="G16" s="37">
        <v>0</v>
      </c>
      <c r="H16" s="37">
        <v>15312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26947</v>
      </c>
      <c r="E17" s="37">
        <v>0</v>
      </c>
      <c r="F17" s="37">
        <v>0</v>
      </c>
      <c r="G17" s="37">
        <v>0</v>
      </c>
      <c r="H17" s="37">
        <v>26947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72731</v>
      </c>
      <c r="E18" s="37">
        <v>0</v>
      </c>
      <c r="F18" s="37">
        <v>0</v>
      </c>
      <c r="G18" s="37">
        <v>0</v>
      </c>
      <c r="H18" s="37">
        <v>72731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531438</v>
      </c>
      <c r="E19" s="43">
        <v>0</v>
      </c>
      <c r="F19" s="43">
        <v>0</v>
      </c>
      <c r="G19" s="43">
        <v>0</v>
      </c>
      <c r="H19" s="43">
        <v>531438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1221771</v>
      </c>
      <c r="E20" s="37">
        <v>0</v>
      </c>
      <c r="F20" s="37">
        <v>0</v>
      </c>
      <c r="G20" s="37">
        <v>0</v>
      </c>
      <c r="H20" s="37">
        <v>1221771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98970</v>
      </c>
      <c r="E21" s="37">
        <v>0</v>
      </c>
      <c r="F21" s="37">
        <v>0</v>
      </c>
      <c r="G21" s="37">
        <v>0</v>
      </c>
      <c r="H21" s="37">
        <v>98970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149086</v>
      </c>
      <c r="E22" s="37">
        <v>0</v>
      </c>
      <c r="F22" s="37">
        <v>0</v>
      </c>
      <c r="G22" s="37">
        <v>0</v>
      </c>
      <c r="H22" s="37">
        <v>149086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99391</v>
      </c>
      <c r="E23" s="37">
        <v>0</v>
      </c>
      <c r="F23" s="37">
        <v>0</v>
      </c>
      <c r="G23" s="37">
        <v>0</v>
      </c>
      <c r="H23" s="37">
        <v>99391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1569218</v>
      </c>
      <c r="E24" s="43">
        <v>0</v>
      </c>
      <c r="F24" s="43">
        <v>0</v>
      </c>
      <c r="G24" s="43">
        <v>0</v>
      </c>
      <c r="H24" s="43">
        <v>1569218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1127228</v>
      </c>
      <c r="E25" s="36">
        <v>0</v>
      </c>
      <c r="F25" s="36">
        <v>0</v>
      </c>
      <c r="G25" s="36">
        <v>0</v>
      </c>
      <c r="H25" s="37">
        <v>1127228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263865</v>
      </c>
      <c r="E26" s="36">
        <v>0</v>
      </c>
      <c r="F26" s="36">
        <v>0</v>
      </c>
      <c r="G26" s="36">
        <v>0</v>
      </c>
      <c r="H26" s="37">
        <v>263865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975740</v>
      </c>
      <c r="E27" s="36">
        <v>0</v>
      </c>
      <c r="F27" s="36">
        <v>0</v>
      </c>
      <c r="G27" s="36">
        <v>0</v>
      </c>
      <c r="H27" s="37">
        <v>975740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351057</v>
      </c>
      <c r="E28" s="36">
        <v>0</v>
      </c>
      <c r="F28" s="36">
        <v>0</v>
      </c>
      <c r="G28" s="36">
        <v>0</v>
      </c>
      <c r="H28" s="37">
        <v>351057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2717890</v>
      </c>
      <c r="E29" s="43">
        <v>0</v>
      </c>
      <c r="F29" s="43">
        <v>0</v>
      </c>
      <c r="G29" s="43">
        <v>0</v>
      </c>
      <c r="H29" s="43">
        <v>2717890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74378</v>
      </c>
      <c r="E30" s="36">
        <v>0</v>
      </c>
      <c r="F30" s="36">
        <v>0</v>
      </c>
      <c r="G30" s="36">
        <v>0</v>
      </c>
      <c r="H30" s="37">
        <v>74378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484625</v>
      </c>
      <c r="E31" s="36">
        <v>0</v>
      </c>
      <c r="F31" s="36">
        <v>0</v>
      </c>
      <c r="G31" s="36">
        <v>0</v>
      </c>
      <c r="H31" s="37">
        <v>484625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13215</v>
      </c>
      <c r="E32" s="36">
        <v>0</v>
      </c>
      <c r="F32" s="36">
        <v>0</v>
      </c>
      <c r="G32" s="36">
        <v>0</v>
      </c>
      <c r="H32" s="37">
        <v>13215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495394</v>
      </c>
      <c r="E33" s="47">
        <v>0</v>
      </c>
      <c r="F33" s="47">
        <v>0</v>
      </c>
      <c r="G33" s="47">
        <v>0</v>
      </c>
      <c r="H33" s="47">
        <v>495394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135122</v>
      </c>
      <c r="E34" s="36">
        <v>0</v>
      </c>
      <c r="F34" s="36">
        <v>0</v>
      </c>
      <c r="G34" s="36">
        <v>0</v>
      </c>
      <c r="H34" s="36">
        <v>135122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155374</v>
      </c>
      <c r="E35" s="36">
        <v>0</v>
      </c>
      <c r="F35" s="36">
        <v>0</v>
      </c>
      <c r="G35" s="36">
        <v>0</v>
      </c>
      <c r="H35" s="36">
        <v>155374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143351</v>
      </c>
      <c r="E36" s="36">
        <v>0</v>
      </c>
      <c r="F36" s="36">
        <v>0</v>
      </c>
      <c r="G36" s="36">
        <v>0</v>
      </c>
      <c r="H36" s="36">
        <v>143351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61547</v>
      </c>
      <c r="E37" s="53">
        <v>0</v>
      </c>
      <c r="F37" s="53">
        <v>0</v>
      </c>
      <c r="G37" s="53">
        <v>0</v>
      </c>
      <c r="H37" s="53">
        <v>61547</v>
      </c>
      <c r="I37" s="54">
        <v>0</v>
      </c>
      <c r="K37" s="32"/>
      <c r="L37" s="33"/>
    </row>
    <row r="38" spans="1:12" ht="30" customHeight="1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4927630</v>
      </c>
      <c r="E39" s="37">
        <v>0</v>
      </c>
      <c r="F39" s="37">
        <v>0</v>
      </c>
      <c r="G39" s="37">
        <v>0</v>
      </c>
      <c r="H39" s="37">
        <v>4927630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63">
        <v>1968693</v>
      </c>
      <c r="E40" s="63">
        <v>0</v>
      </c>
      <c r="F40" s="63">
        <v>0</v>
      </c>
      <c r="G40" s="63">
        <v>0</v>
      </c>
      <c r="H40" s="63">
        <v>1968693</v>
      </c>
      <c r="I40" s="63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15312</v>
      </c>
      <c r="E41" s="37">
        <v>0</v>
      </c>
      <c r="F41" s="37">
        <v>0</v>
      </c>
      <c r="G41" s="37">
        <v>0</v>
      </c>
      <c r="H41" s="37">
        <v>15312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26947</v>
      </c>
      <c r="E42" s="37">
        <v>0</v>
      </c>
      <c r="F42" s="37">
        <v>0</v>
      </c>
      <c r="G42" s="37">
        <v>0</v>
      </c>
      <c r="H42" s="37">
        <v>26947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6938582</v>
      </c>
      <c r="E43" s="69">
        <v>0</v>
      </c>
      <c r="F43" s="69">
        <v>0</v>
      </c>
      <c r="G43" s="69">
        <v>0</v>
      </c>
      <c r="H43" s="69">
        <v>6938582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238106</v>
      </c>
      <c r="C46" s="75">
        <v>33781</v>
      </c>
      <c r="D46" s="76">
        <v>271887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9786</v>
      </c>
      <c r="C47" s="75">
        <v>0</v>
      </c>
      <c r="D47" s="76">
        <v>9786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329878</v>
      </c>
      <c r="C48" s="75">
        <v>41951</v>
      </c>
      <c r="D48" s="76">
        <v>371829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315624</v>
      </c>
      <c r="C49" s="75">
        <v>40138</v>
      </c>
      <c r="D49" s="76">
        <v>355762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24748</v>
      </c>
      <c r="C50" s="75">
        <v>0</v>
      </c>
      <c r="D50" s="76">
        <v>24748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87413</v>
      </c>
      <c r="C51" s="75">
        <v>0</v>
      </c>
      <c r="D51" s="76">
        <v>87413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18595</v>
      </c>
      <c r="C52" s="75">
        <v>0</v>
      </c>
      <c r="D52" s="76">
        <v>18595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121156</v>
      </c>
      <c r="C53" s="75">
        <v>15387</v>
      </c>
      <c r="D53" s="76">
        <v>136543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17182</v>
      </c>
      <c r="C54" s="75">
        <v>0</v>
      </c>
      <c r="D54" s="76">
        <v>17182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3039</v>
      </c>
      <c r="C55" s="75">
        <v>0</v>
      </c>
      <c r="D55" s="76">
        <v>3039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 customHeight="1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162694.78056702032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1130764.2929495752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80730</v>
      </c>
      <c r="I61" s="91"/>
    </row>
    <row r="62" spans="1:9" s="3" customFormat="1" ht="15">
      <c r="A62" s="82" t="s">
        <v>190</v>
      </c>
      <c r="G62" s="89"/>
      <c r="H62" s="90">
        <v>285146</v>
      </c>
      <c r="I62" s="91"/>
    </row>
    <row r="63" spans="1:9" s="3" customFormat="1" ht="15">
      <c r="A63" s="82" t="s">
        <v>93</v>
      </c>
      <c r="F63" s="70"/>
      <c r="G63" s="92"/>
      <c r="H63" s="90">
        <v>194201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="3" customFormat="1" ht="15">
      <c r="A78" s="3" t="s">
        <v>185</v>
      </c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pageSetUpPr fitToPage="1"/>
  </sheetPr>
  <dimension ref="A1:AS78"/>
  <sheetViews>
    <sheetView tabSelected="1" view="pageBreakPreview" zoomScale="80" zoomScaleSheetLayoutView="80" workbookViewId="0" topLeftCell="A1"/>
  </sheetViews>
  <sheetFormatPr defaultColWidth="9.77734375" defaultRowHeight="15"/>
  <cols>
    <col min="1" max="1" width="25.77734375" style="9" customWidth="1"/>
    <col min="2" max="2" width="31.10546875" style="9" customWidth="1"/>
    <col min="3" max="3" width="18.77734375" style="9" bestFit="1" customWidth="1"/>
    <col min="4" max="4" width="14.4453125" style="9" customWidth="1"/>
    <col min="5" max="5" width="15.3359375" style="9" customWidth="1"/>
    <col min="6" max="6" width="15.21484375" style="9" customWidth="1"/>
    <col min="7" max="7" width="17.5546875" style="9" customWidth="1"/>
    <col min="8" max="8" width="14.21484375" style="9" customWidth="1"/>
    <col min="9" max="9" width="15.4453125" style="9" customWidth="1"/>
    <col min="10" max="45" width="12.77734375" style="9" customWidth="1"/>
    <col min="46" max="16384" width="9.77734375" style="9" customWidth="1"/>
  </cols>
  <sheetData>
    <row r="1" spans="1:9" ht="15">
      <c r="A1" s="7" t="s">
        <v>0</v>
      </c>
      <c r="B1" s="8"/>
      <c r="C1" s="8"/>
      <c r="D1" s="8"/>
      <c r="E1" s="8"/>
      <c r="F1" s="8"/>
      <c r="G1" s="8"/>
      <c r="H1" s="1" t="s">
        <v>135</v>
      </c>
      <c r="I1" s="5" t="s">
        <v>153</v>
      </c>
    </row>
    <row r="2" spans="1:9" ht="15">
      <c r="A2" s="10" t="s">
        <v>1</v>
      </c>
      <c r="B2" s="10"/>
      <c r="H2" s="2" t="s">
        <v>136</v>
      </c>
      <c r="I2" s="4">
        <v>45474</v>
      </c>
    </row>
    <row r="3" spans="1:9" ht="15">
      <c r="A3" s="10"/>
      <c r="H3" s="2" t="s">
        <v>155</v>
      </c>
      <c r="I3" s="6" t="s">
        <v>154</v>
      </c>
    </row>
    <row r="4" spans="1:9" ht="15">
      <c r="A4" s="11" t="s">
        <v>95</v>
      </c>
      <c r="B4" s="12"/>
      <c r="C4" s="12"/>
      <c r="D4" s="12"/>
      <c r="E4" s="12"/>
      <c r="F4" s="12"/>
      <c r="G4" s="12"/>
      <c r="H4" s="2" t="s">
        <v>137</v>
      </c>
      <c r="I4" s="4">
        <v>45474</v>
      </c>
    </row>
    <row r="5" spans="1:9" ht="15">
      <c r="A5" s="11"/>
      <c r="B5" s="12"/>
      <c r="C5" s="12"/>
      <c r="D5" s="12"/>
      <c r="E5" s="12"/>
      <c r="F5" s="12"/>
      <c r="G5" s="12"/>
      <c r="H5" s="12"/>
      <c r="I5" s="13"/>
    </row>
    <row r="6" spans="1:9" ht="15">
      <c r="A6" s="14" t="s">
        <v>192</v>
      </c>
      <c r="B6" s="12"/>
      <c r="C6" s="12"/>
      <c r="D6" s="12"/>
      <c r="E6" s="12"/>
      <c r="F6" s="12"/>
      <c r="G6" s="12"/>
      <c r="H6" s="12"/>
      <c r="I6" s="13"/>
    </row>
    <row r="7" spans="1:9" ht="15">
      <c r="A7" s="11" t="s">
        <v>49</v>
      </c>
      <c r="B7" s="12"/>
      <c r="C7" s="12"/>
      <c r="D7" s="12"/>
      <c r="E7" s="12"/>
      <c r="F7" s="12"/>
      <c r="G7" s="12"/>
      <c r="H7" s="12"/>
      <c r="I7" s="13"/>
    </row>
    <row r="8" spans="1:9" ht="18" thickBot="1">
      <c r="A8" s="14" t="s">
        <v>125</v>
      </c>
      <c r="B8" s="12"/>
      <c r="C8" s="12"/>
      <c r="D8" s="12"/>
      <c r="E8" s="12"/>
      <c r="F8" s="12"/>
      <c r="G8" s="12"/>
      <c r="H8" s="12"/>
      <c r="I8" s="13"/>
    </row>
    <row r="9" spans="1:9" ht="18" thickBot="1">
      <c r="A9" s="15" t="s">
        <v>109</v>
      </c>
      <c r="B9" s="16"/>
      <c r="C9" s="16"/>
      <c r="D9" s="16"/>
      <c r="E9" s="16"/>
      <c r="F9" s="16"/>
      <c r="G9" s="16"/>
      <c r="H9" s="17"/>
      <c r="I9" s="18"/>
    </row>
    <row r="10" spans="1:45" s="25" customFormat="1" ht="35.4" thickBot="1">
      <c r="A10" s="19" t="s">
        <v>96</v>
      </c>
      <c r="B10" s="20" t="s">
        <v>97</v>
      </c>
      <c r="C10" s="21" t="s">
        <v>31</v>
      </c>
      <c r="D10" s="21" t="s">
        <v>6</v>
      </c>
      <c r="E10" s="21" t="s">
        <v>80</v>
      </c>
      <c r="F10" s="21" t="s">
        <v>81</v>
      </c>
      <c r="G10" s="21" t="s">
        <v>82</v>
      </c>
      <c r="H10" s="21" t="s">
        <v>32</v>
      </c>
      <c r="I10" s="22" t="s">
        <v>4</v>
      </c>
      <c r="J10" s="23"/>
      <c r="K10" s="24"/>
      <c r="L10" s="2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12" ht="15">
      <c r="A11" s="26" t="s">
        <v>62</v>
      </c>
      <c r="B11" s="27" t="s">
        <v>7</v>
      </c>
      <c r="C11" s="28" t="s">
        <v>83</v>
      </c>
      <c r="D11" s="29">
        <v>705143</v>
      </c>
      <c r="E11" s="29">
        <v>0</v>
      </c>
      <c r="F11" s="29">
        <v>0</v>
      </c>
      <c r="G11" s="29">
        <v>0</v>
      </c>
      <c r="H11" s="30">
        <v>705143</v>
      </c>
      <c r="I11" s="31">
        <v>0</v>
      </c>
      <c r="K11" s="32"/>
      <c r="L11" s="33"/>
    </row>
    <row r="12" spans="1:12" ht="15">
      <c r="A12" s="34" t="s">
        <v>63</v>
      </c>
      <c r="B12" s="3" t="s">
        <v>7</v>
      </c>
      <c r="C12" s="35" t="s">
        <v>84</v>
      </c>
      <c r="D12" s="36">
        <v>30567</v>
      </c>
      <c r="E12" s="37">
        <v>0</v>
      </c>
      <c r="F12" s="37">
        <v>0</v>
      </c>
      <c r="G12" s="37">
        <v>0</v>
      </c>
      <c r="H12" s="37">
        <v>30567</v>
      </c>
      <c r="I12" s="38">
        <v>0</v>
      </c>
      <c r="K12" s="32"/>
      <c r="L12" s="33"/>
    </row>
    <row r="13" spans="1:12" ht="15">
      <c r="A13" s="34" t="s">
        <v>63</v>
      </c>
      <c r="B13" s="3" t="s">
        <v>8</v>
      </c>
      <c r="C13" s="35" t="s">
        <v>85</v>
      </c>
      <c r="D13" s="36">
        <v>53884</v>
      </c>
      <c r="E13" s="37">
        <v>0</v>
      </c>
      <c r="F13" s="37">
        <v>0</v>
      </c>
      <c r="G13" s="37">
        <v>0</v>
      </c>
      <c r="H13" s="37">
        <v>53884</v>
      </c>
      <c r="I13" s="38">
        <v>0</v>
      </c>
      <c r="K13" s="32"/>
      <c r="L13" s="33"/>
    </row>
    <row r="14" spans="1:12" ht="15">
      <c r="A14" s="34" t="s">
        <v>63</v>
      </c>
      <c r="B14" s="3" t="s">
        <v>37</v>
      </c>
      <c r="C14" s="35" t="s">
        <v>38</v>
      </c>
      <c r="D14" s="36">
        <v>85310</v>
      </c>
      <c r="E14" s="37">
        <v>0</v>
      </c>
      <c r="F14" s="37">
        <v>0</v>
      </c>
      <c r="G14" s="37">
        <v>0</v>
      </c>
      <c r="H14" s="37">
        <v>85310</v>
      </c>
      <c r="I14" s="38">
        <v>0</v>
      </c>
      <c r="K14" s="32"/>
      <c r="L14" s="33"/>
    </row>
    <row r="15" spans="1:12" ht="15">
      <c r="A15" s="3" t="s">
        <v>63</v>
      </c>
      <c r="B15" s="3" t="s">
        <v>144</v>
      </c>
      <c r="C15" s="35" t="s">
        <v>38</v>
      </c>
      <c r="D15" s="36">
        <v>118287</v>
      </c>
      <c r="E15" s="37">
        <v>0</v>
      </c>
      <c r="F15" s="37">
        <v>0</v>
      </c>
      <c r="G15" s="37">
        <v>0</v>
      </c>
      <c r="H15" s="37">
        <v>118287</v>
      </c>
      <c r="I15" s="37">
        <v>0</v>
      </c>
      <c r="K15" s="32"/>
      <c r="L15" s="33"/>
    </row>
    <row r="16" spans="1:12" ht="34.8">
      <c r="A16" s="3" t="s">
        <v>63</v>
      </c>
      <c r="B16" s="39" t="s">
        <v>44</v>
      </c>
      <c r="C16" s="35" t="s">
        <v>45</v>
      </c>
      <c r="D16" s="36">
        <v>9099</v>
      </c>
      <c r="E16" s="37">
        <v>0</v>
      </c>
      <c r="F16" s="37">
        <v>0</v>
      </c>
      <c r="G16" s="37">
        <v>0</v>
      </c>
      <c r="H16" s="37">
        <v>9099</v>
      </c>
      <c r="I16" s="37">
        <v>0</v>
      </c>
      <c r="K16" s="32"/>
      <c r="L16" s="33"/>
    </row>
    <row r="17" spans="1:12" ht="34.8">
      <c r="A17" s="34" t="s">
        <v>63</v>
      </c>
      <c r="B17" s="39" t="s">
        <v>43</v>
      </c>
      <c r="C17" s="35" t="s">
        <v>39</v>
      </c>
      <c r="D17" s="36">
        <v>15607</v>
      </c>
      <c r="E17" s="37">
        <v>0</v>
      </c>
      <c r="F17" s="37">
        <v>0</v>
      </c>
      <c r="G17" s="37">
        <v>0</v>
      </c>
      <c r="H17" s="37">
        <v>15607</v>
      </c>
      <c r="I17" s="37">
        <v>0</v>
      </c>
      <c r="K17" s="32"/>
      <c r="L17" s="33"/>
    </row>
    <row r="18" spans="1:12" ht="15">
      <c r="A18" s="34" t="s">
        <v>63</v>
      </c>
      <c r="B18" s="39" t="s">
        <v>5</v>
      </c>
      <c r="C18" s="35" t="s">
        <v>40</v>
      </c>
      <c r="D18" s="36">
        <v>43220</v>
      </c>
      <c r="E18" s="37">
        <v>0</v>
      </c>
      <c r="F18" s="37">
        <v>0</v>
      </c>
      <c r="G18" s="37">
        <v>0</v>
      </c>
      <c r="H18" s="37">
        <v>43220</v>
      </c>
      <c r="I18" s="38">
        <v>0</v>
      </c>
      <c r="K18" s="32"/>
      <c r="L18" s="33"/>
    </row>
    <row r="19" spans="1:11" ht="19.8">
      <c r="A19" s="40" t="s">
        <v>63</v>
      </c>
      <c r="B19" s="41" t="s">
        <v>9</v>
      </c>
      <c r="C19" s="42" t="s">
        <v>100</v>
      </c>
      <c r="D19" s="43">
        <v>355974</v>
      </c>
      <c r="E19" s="43">
        <v>0</v>
      </c>
      <c r="F19" s="43">
        <v>0</v>
      </c>
      <c r="G19" s="43">
        <v>0</v>
      </c>
      <c r="H19" s="43">
        <v>355974</v>
      </c>
      <c r="I19" s="43">
        <v>0</v>
      </c>
      <c r="K19" s="32"/>
    </row>
    <row r="20" spans="1:12" ht="15">
      <c r="A20" s="34" t="s">
        <v>64</v>
      </c>
      <c r="B20" s="3" t="s">
        <v>10</v>
      </c>
      <c r="C20" s="35" t="s">
        <v>86</v>
      </c>
      <c r="D20" s="36">
        <v>904560</v>
      </c>
      <c r="E20" s="37">
        <v>0</v>
      </c>
      <c r="F20" s="37">
        <v>0</v>
      </c>
      <c r="G20" s="37">
        <v>0</v>
      </c>
      <c r="H20" s="37">
        <v>904560</v>
      </c>
      <c r="I20" s="38">
        <v>0</v>
      </c>
      <c r="K20" s="32"/>
      <c r="L20" s="33"/>
    </row>
    <row r="21" spans="1:12" ht="15">
      <c r="A21" s="34" t="s">
        <v>64</v>
      </c>
      <c r="B21" s="3" t="s">
        <v>11</v>
      </c>
      <c r="C21" s="35" t="s">
        <v>41</v>
      </c>
      <c r="D21" s="36">
        <v>72408</v>
      </c>
      <c r="E21" s="37">
        <v>0</v>
      </c>
      <c r="F21" s="37">
        <v>0</v>
      </c>
      <c r="G21" s="37">
        <v>0</v>
      </c>
      <c r="H21" s="37">
        <v>72408</v>
      </c>
      <c r="I21" s="38">
        <v>0</v>
      </c>
      <c r="K21" s="32"/>
      <c r="L21" s="33"/>
    </row>
    <row r="22" spans="1:12" ht="15">
      <c r="A22" s="34" t="s">
        <v>64</v>
      </c>
      <c r="B22" s="3" t="s">
        <v>143</v>
      </c>
      <c r="C22" s="35" t="s">
        <v>41</v>
      </c>
      <c r="D22" s="36">
        <v>116892</v>
      </c>
      <c r="E22" s="37">
        <v>0</v>
      </c>
      <c r="F22" s="37">
        <v>0</v>
      </c>
      <c r="G22" s="37">
        <v>0</v>
      </c>
      <c r="H22" s="37">
        <v>116892</v>
      </c>
      <c r="I22" s="38">
        <v>0</v>
      </c>
      <c r="K22" s="32"/>
      <c r="L22" s="33"/>
    </row>
    <row r="23" spans="1:12" ht="15">
      <c r="A23" s="34" t="s">
        <v>64</v>
      </c>
      <c r="B23" s="3" t="s">
        <v>12</v>
      </c>
      <c r="C23" s="35" t="s">
        <v>87</v>
      </c>
      <c r="D23" s="36">
        <v>128842</v>
      </c>
      <c r="E23" s="37">
        <v>0</v>
      </c>
      <c r="F23" s="37">
        <v>0</v>
      </c>
      <c r="G23" s="37">
        <v>0</v>
      </c>
      <c r="H23" s="37">
        <v>128842</v>
      </c>
      <c r="I23" s="38">
        <v>0</v>
      </c>
      <c r="K23" s="32"/>
      <c r="L23" s="33"/>
    </row>
    <row r="24" spans="1:11" ht="19.8">
      <c r="A24" s="40" t="s">
        <v>64</v>
      </c>
      <c r="B24" s="41" t="s">
        <v>26</v>
      </c>
      <c r="C24" s="42" t="s">
        <v>100</v>
      </c>
      <c r="D24" s="43">
        <v>1222702</v>
      </c>
      <c r="E24" s="43">
        <v>0</v>
      </c>
      <c r="F24" s="43">
        <v>0</v>
      </c>
      <c r="G24" s="43">
        <v>0</v>
      </c>
      <c r="H24" s="43">
        <v>1222702</v>
      </c>
      <c r="I24" s="43">
        <v>0</v>
      </c>
      <c r="K24" s="32"/>
    </row>
    <row r="25" spans="1:12" ht="15">
      <c r="A25" s="34" t="s">
        <v>65</v>
      </c>
      <c r="B25" s="3" t="s">
        <v>13</v>
      </c>
      <c r="C25" s="35" t="s">
        <v>88</v>
      </c>
      <c r="D25" s="36">
        <v>834563</v>
      </c>
      <c r="E25" s="36">
        <v>0</v>
      </c>
      <c r="F25" s="36">
        <v>0</v>
      </c>
      <c r="G25" s="36">
        <v>0</v>
      </c>
      <c r="H25" s="37">
        <v>834563</v>
      </c>
      <c r="I25" s="38">
        <v>0</v>
      </c>
      <c r="K25" s="32"/>
      <c r="L25" s="33"/>
    </row>
    <row r="26" spans="1:12" ht="15">
      <c r="A26" s="34" t="s">
        <v>65</v>
      </c>
      <c r="B26" s="3" t="s">
        <v>14</v>
      </c>
      <c r="C26" s="35" t="s">
        <v>42</v>
      </c>
      <c r="D26" s="36">
        <v>185490</v>
      </c>
      <c r="E26" s="36">
        <v>0</v>
      </c>
      <c r="F26" s="36">
        <v>0</v>
      </c>
      <c r="G26" s="36">
        <v>0</v>
      </c>
      <c r="H26" s="37">
        <v>185490</v>
      </c>
      <c r="I26" s="38">
        <v>0</v>
      </c>
      <c r="K26" s="32"/>
      <c r="L26" s="33"/>
    </row>
    <row r="27" spans="1:12" ht="15">
      <c r="A27" s="34" t="s">
        <v>65</v>
      </c>
      <c r="B27" s="3" t="s">
        <v>145</v>
      </c>
      <c r="C27" s="35" t="s">
        <v>42</v>
      </c>
      <c r="D27" s="36">
        <v>692793</v>
      </c>
      <c r="E27" s="36">
        <v>0</v>
      </c>
      <c r="F27" s="36">
        <v>0</v>
      </c>
      <c r="G27" s="36">
        <v>0</v>
      </c>
      <c r="H27" s="37">
        <v>692793</v>
      </c>
      <c r="I27" s="38">
        <v>0</v>
      </c>
      <c r="K27" s="32"/>
      <c r="L27" s="33"/>
    </row>
    <row r="28" spans="1:12" ht="15">
      <c r="A28" s="34" t="s">
        <v>65</v>
      </c>
      <c r="B28" s="3" t="s">
        <v>15</v>
      </c>
      <c r="C28" s="35" t="s">
        <v>89</v>
      </c>
      <c r="D28" s="36">
        <v>110536</v>
      </c>
      <c r="E28" s="36">
        <v>0</v>
      </c>
      <c r="F28" s="36">
        <v>0</v>
      </c>
      <c r="G28" s="36">
        <v>0</v>
      </c>
      <c r="H28" s="37">
        <v>110536</v>
      </c>
      <c r="I28" s="38">
        <v>0</v>
      </c>
      <c r="K28" s="32"/>
      <c r="L28" s="33"/>
    </row>
    <row r="29" spans="1:11" ht="19.8">
      <c r="A29" s="40" t="s">
        <v>65</v>
      </c>
      <c r="B29" s="41" t="s">
        <v>16</v>
      </c>
      <c r="C29" s="42" t="s">
        <v>100</v>
      </c>
      <c r="D29" s="43">
        <v>1823382</v>
      </c>
      <c r="E29" s="43">
        <v>0</v>
      </c>
      <c r="F29" s="43">
        <v>0</v>
      </c>
      <c r="G29" s="43">
        <v>0</v>
      </c>
      <c r="H29" s="43">
        <v>1823382</v>
      </c>
      <c r="I29" s="43">
        <v>0</v>
      </c>
      <c r="K29" s="32"/>
    </row>
    <row r="30" spans="1:12" ht="15">
      <c r="A30" s="34" t="s">
        <v>66</v>
      </c>
      <c r="B30" s="3" t="s">
        <v>17</v>
      </c>
      <c r="C30" s="35" t="s">
        <v>90</v>
      </c>
      <c r="D30" s="36">
        <v>53984</v>
      </c>
      <c r="E30" s="36">
        <v>0</v>
      </c>
      <c r="F30" s="36">
        <v>0</v>
      </c>
      <c r="G30" s="36">
        <v>0</v>
      </c>
      <c r="H30" s="37">
        <v>53984</v>
      </c>
      <c r="I30" s="38">
        <v>0</v>
      </c>
      <c r="K30" s="32"/>
      <c r="L30" s="33"/>
    </row>
    <row r="31" spans="1:12" ht="15">
      <c r="A31" s="34" t="s">
        <v>67</v>
      </c>
      <c r="B31" s="3" t="s">
        <v>18</v>
      </c>
      <c r="C31" s="35" t="s">
        <v>91</v>
      </c>
      <c r="D31" s="36">
        <v>358800</v>
      </c>
      <c r="E31" s="36">
        <v>0</v>
      </c>
      <c r="F31" s="36">
        <v>0</v>
      </c>
      <c r="G31" s="36">
        <v>0</v>
      </c>
      <c r="H31" s="37">
        <v>358800</v>
      </c>
      <c r="I31" s="38">
        <v>0</v>
      </c>
      <c r="K31" s="32"/>
      <c r="L31" s="33"/>
    </row>
    <row r="32" spans="1:12" ht="18" thickBot="1">
      <c r="A32" s="34" t="s">
        <v>68</v>
      </c>
      <c r="B32" s="3" t="s">
        <v>33</v>
      </c>
      <c r="C32" s="35" t="s">
        <v>92</v>
      </c>
      <c r="D32" s="36">
        <v>9784</v>
      </c>
      <c r="E32" s="36">
        <v>0</v>
      </c>
      <c r="F32" s="36">
        <v>0</v>
      </c>
      <c r="G32" s="36">
        <v>0</v>
      </c>
      <c r="H32" s="37">
        <v>9784</v>
      </c>
      <c r="I32" s="38">
        <v>0</v>
      </c>
      <c r="K32" s="32"/>
      <c r="L32" s="33"/>
    </row>
    <row r="33" spans="1:12" ht="15">
      <c r="A33" s="44" t="s">
        <v>69</v>
      </c>
      <c r="B33" s="45" t="s">
        <v>69</v>
      </c>
      <c r="C33" s="46" t="s">
        <v>94</v>
      </c>
      <c r="D33" s="47">
        <v>364725</v>
      </c>
      <c r="E33" s="47">
        <v>0</v>
      </c>
      <c r="F33" s="47">
        <v>0</v>
      </c>
      <c r="G33" s="47">
        <v>0</v>
      </c>
      <c r="H33" s="47">
        <v>364725</v>
      </c>
      <c r="I33" s="47">
        <v>0</v>
      </c>
      <c r="K33" s="32"/>
      <c r="L33" s="33"/>
    </row>
    <row r="34" spans="1:12" ht="15">
      <c r="A34" s="48" t="s">
        <v>108</v>
      </c>
      <c r="B34" s="39" t="s">
        <v>7</v>
      </c>
      <c r="C34" s="35" t="s">
        <v>94</v>
      </c>
      <c r="D34" s="36">
        <v>99481</v>
      </c>
      <c r="E34" s="36">
        <v>0</v>
      </c>
      <c r="F34" s="36">
        <v>0</v>
      </c>
      <c r="G34" s="36">
        <v>0</v>
      </c>
      <c r="H34" s="36">
        <v>99481</v>
      </c>
      <c r="I34" s="49">
        <v>0</v>
      </c>
      <c r="K34" s="32"/>
      <c r="L34" s="33"/>
    </row>
    <row r="35" spans="1:12" ht="15">
      <c r="A35" s="48" t="s">
        <v>108</v>
      </c>
      <c r="B35" s="39" t="s">
        <v>10</v>
      </c>
      <c r="C35" s="35" t="s">
        <v>94</v>
      </c>
      <c r="D35" s="36">
        <v>114391</v>
      </c>
      <c r="E35" s="36">
        <v>0</v>
      </c>
      <c r="F35" s="36">
        <v>0</v>
      </c>
      <c r="G35" s="36">
        <v>0</v>
      </c>
      <c r="H35" s="36">
        <v>114391</v>
      </c>
      <c r="I35" s="49">
        <v>0</v>
      </c>
      <c r="K35" s="32"/>
      <c r="L35" s="33"/>
    </row>
    <row r="36" spans="1:12" ht="15">
      <c r="A36" s="48" t="s">
        <v>108</v>
      </c>
      <c r="B36" s="39" t="s">
        <v>13</v>
      </c>
      <c r="C36" s="35" t="s">
        <v>94</v>
      </c>
      <c r="D36" s="36">
        <v>105540</v>
      </c>
      <c r="E36" s="36">
        <v>0</v>
      </c>
      <c r="F36" s="36">
        <v>0</v>
      </c>
      <c r="G36" s="36">
        <v>0</v>
      </c>
      <c r="H36" s="36">
        <v>105540</v>
      </c>
      <c r="I36" s="49">
        <v>0</v>
      </c>
      <c r="K36" s="32"/>
      <c r="L36" s="33"/>
    </row>
    <row r="37" spans="1:12" ht="15">
      <c r="A37" s="50" t="s">
        <v>108</v>
      </c>
      <c r="B37" s="51" t="s">
        <v>18</v>
      </c>
      <c r="C37" s="52" t="s">
        <v>94</v>
      </c>
      <c r="D37" s="53">
        <v>45313</v>
      </c>
      <c r="E37" s="53">
        <v>0</v>
      </c>
      <c r="F37" s="53">
        <v>0</v>
      </c>
      <c r="G37" s="53">
        <v>0</v>
      </c>
      <c r="H37" s="53">
        <v>45313</v>
      </c>
      <c r="I37" s="54">
        <v>0</v>
      </c>
      <c r="K37" s="32"/>
      <c r="L37" s="33"/>
    </row>
    <row r="38" spans="1:12" ht="35.4" thickBot="1">
      <c r="A38" s="55" t="s">
        <v>69</v>
      </c>
      <c r="B38" s="56" t="s">
        <v>101</v>
      </c>
      <c r="C38" s="57" t="s">
        <v>102</v>
      </c>
      <c r="D38" s="58">
        <v>100000</v>
      </c>
      <c r="E38" s="58">
        <v>0</v>
      </c>
      <c r="F38" s="58">
        <v>0</v>
      </c>
      <c r="G38" s="58">
        <v>0</v>
      </c>
      <c r="H38" s="58">
        <v>100000</v>
      </c>
      <c r="I38" s="59">
        <v>0</v>
      </c>
      <c r="K38" s="32"/>
      <c r="L38" s="33"/>
    </row>
    <row r="39" spans="1:12" ht="19.8">
      <c r="A39" s="60" t="s">
        <v>70</v>
      </c>
      <c r="B39" s="61" t="s">
        <v>139</v>
      </c>
      <c r="C39" s="62" t="s">
        <v>100</v>
      </c>
      <c r="D39" s="37">
        <v>3555388</v>
      </c>
      <c r="E39" s="37">
        <v>0</v>
      </c>
      <c r="F39" s="37">
        <v>0</v>
      </c>
      <c r="G39" s="37">
        <v>0</v>
      </c>
      <c r="H39" s="37">
        <v>3555388</v>
      </c>
      <c r="I39" s="37">
        <v>0</v>
      </c>
      <c r="K39" s="32"/>
      <c r="L39" s="33"/>
    </row>
    <row r="40" spans="1:12" s="12" customFormat="1" ht="19.8">
      <c r="A40" s="60" t="s">
        <v>70</v>
      </c>
      <c r="B40" s="61" t="s">
        <v>140</v>
      </c>
      <c r="C40" s="62" t="s">
        <v>100</v>
      </c>
      <c r="D40" s="63">
        <v>1414400</v>
      </c>
      <c r="E40" s="63">
        <v>0</v>
      </c>
      <c r="F40" s="63">
        <v>0</v>
      </c>
      <c r="G40" s="63">
        <v>0</v>
      </c>
      <c r="H40" s="63">
        <v>1414400</v>
      </c>
      <c r="I40" s="63">
        <v>0</v>
      </c>
      <c r="K40" s="32"/>
      <c r="L40" s="33"/>
    </row>
    <row r="41" spans="1:9" ht="34.8">
      <c r="A41" s="60" t="s">
        <v>70</v>
      </c>
      <c r="B41" s="64" t="s">
        <v>141</v>
      </c>
      <c r="C41" s="62" t="s">
        <v>100</v>
      </c>
      <c r="D41" s="37">
        <v>9099</v>
      </c>
      <c r="E41" s="37">
        <v>0</v>
      </c>
      <c r="F41" s="37">
        <v>0</v>
      </c>
      <c r="G41" s="37">
        <v>0</v>
      </c>
      <c r="H41" s="37">
        <v>9099</v>
      </c>
      <c r="I41" s="37">
        <v>0</v>
      </c>
    </row>
    <row r="42" spans="1:9" ht="34.8">
      <c r="A42" s="60" t="s">
        <v>70</v>
      </c>
      <c r="B42" s="65" t="s">
        <v>142</v>
      </c>
      <c r="C42" s="62" t="s">
        <v>100</v>
      </c>
      <c r="D42" s="37">
        <v>15607</v>
      </c>
      <c r="E42" s="37">
        <v>0</v>
      </c>
      <c r="F42" s="37">
        <v>0</v>
      </c>
      <c r="G42" s="37">
        <v>0</v>
      </c>
      <c r="H42" s="37">
        <v>15607</v>
      </c>
      <c r="I42" s="37">
        <v>0</v>
      </c>
    </row>
    <row r="43" spans="1:9" ht="20.4" thickBot="1">
      <c r="A43" s="66" t="s">
        <v>98</v>
      </c>
      <c r="B43" s="67" t="s">
        <v>71</v>
      </c>
      <c r="C43" s="68" t="s">
        <v>100</v>
      </c>
      <c r="D43" s="69">
        <v>4994494</v>
      </c>
      <c r="E43" s="69">
        <v>0</v>
      </c>
      <c r="F43" s="69">
        <v>0</v>
      </c>
      <c r="G43" s="69">
        <v>0</v>
      </c>
      <c r="H43" s="69">
        <v>4994494</v>
      </c>
      <c r="I43" s="69">
        <v>0</v>
      </c>
    </row>
    <row r="44" spans="1:12" s="61" customFormat="1" ht="18" thickTop="1">
      <c r="A44" s="61" t="s">
        <v>121</v>
      </c>
      <c r="B44" s="3"/>
      <c r="C44" s="3"/>
      <c r="D44" s="36"/>
      <c r="E44" s="37"/>
      <c r="F44" s="37"/>
      <c r="G44" s="37"/>
      <c r="H44" s="37"/>
      <c r="I44" s="37"/>
      <c r="K44" s="70"/>
      <c r="L44" s="71"/>
    </row>
    <row r="45" spans="1:12" s="61" customFormat="1" ht="15">
      <c r="A45" s="3"/>
      <c r="B45" s="35" t="s">
        <v>96</v>
      </c>
      <c r="C45" s="35" t="s">
        <v>69</v>
      </c>
      <c r="D45" s="72" t="s">
        <v>112</v>
      </c>
      <c r="E45" s="73"/>
      <c r="F45" s="73"/>
      <c r="G45" s="73"/>
      <c r="H45" s="73"/>
      <c r="I45" s="74"/>
      <c r="K45" s="70"/>
      <c r="L45" s="71"/>
    </row>
    <row r="46" spans="1:12" s="61" customFormat="1" ht="15">
      <c r="A46" s="48" t="s">
        <v>113</v>
      </c>
      <c r="B46" s="75">
        <v>176286</v>
      </c>
      <c r="C46" s="75">
        <v>24870</v>
      </c>
      <c r="D46" s="76">
        <v>201156</v>
      </c>
      <c r="E46" s="73"/>
      <c r="F46" s="73"/>
      <c r="G46" s="73"/>
      <c r="H46" s="73"/>
      <c r="I46" s="74"/>
      <c r="K46" s="70"/>
      <c r="L46" s="71"/>
    </row>
    <row r="47" spans="1:12" s="61" customFormat="1" ht="15">
      <c r="A47" s="48" t="s">
        <v>114</v>
      </c>
      <c r="B47" s="75">
        <v>7642</v>
      </c>
      <c r="C47" s="75">
        <v>0</v>
      </c>
      <c r="D47" s="76">
        <v>7642</v>
      </c>
      <c r="E47" s="73"/>
      <c r="F47" s="73"/>
      <c r="G47" s="73"/>
      <c r="H47" s="73"/>
      <c r="I47" s="74"/>
      <c r="K47" s="70"/>
      <c r="L47" s="71"/>
    </row>
    <row r="48" spans="1:12" s="61" customFormat="1" ht="15">
      <c r="A48" s="48" t="s">
        <v>115</v>
      </c>
      <c r="B48" s="75">
        <v>244231</v>
      </c>
      <c r="C48" s="75">
        <v>30886</v>
      </c>
      <c r="D48" s="76">
        <v>275117</v>
      </c>
      <c r="E48" s="73"/>
      <c r="F48" s="73"/>
      <c r="G48" s="73"/>
      <c r="H48" s="73"/>
      <c r="I48" s="74"/>
      <c r="K48" s="70"/>
      <c r="L48" s="71"/>
    </row>
    <row r="49" spans="1:12" s="61" customFormat="1" ht="15">
      <c r="A49" s="48" t="s">
        <v>120</v>
      </c>
      <c r="B49" s="75">
        <v>233678</v>
      </c>
      <c r="C49" s="75">
        <v>29551</v>
      </c>
      <c r="D49" s="76">
        <v>263229</v>
      </c>
      <c r="E49" s="73"/>
      <c r="F49" s="73"/>
      <c r="G49" s="73"/>
      <c r="H49" s="73"/>
      <c r="I49" s="74"/>
      <c r="K49" s="70"/>
      <c r="L49" s="71"/>
    </row>
    <row r="50" spans="1:12" s="61" customFormat="1" ht="15">
      <c r="A50" s="48" t="s">
        <v>12</v>
      </c>
      <c r="B50" s="75">
        <v>32082</v>
      </c>
      <c r="C50" s="75">
        <v>0</v>
      </c>
      <c r="D50" s="76">
        <v>32082</v>
      </c>
      <c r="E50" s="73"/>
      <c r="F50" s="73"/>
      <c r="G50" s="73"/>
      <c r="H50" s="73"/>
      <c r="I50" s="74"/>
      <c r="K50" s="70"/>
      <c r="L50" s="71"/>
    </row>
    <row r="51" spans="1:12" s="61" customFormat="1" ht="15">
      <c r="A51" s="48" t="s">
        <v>15</v>
      </c>
      <c r="B51" s="75">
        <v>27523</v>
      </c>
      <c r="C51" s="75">
        <v>0</v>
      </c>
      <c r="D51" s="76">
        <v>27523</v>
      </c>
      <c r="E51" s="73"/>
      <c r="F51" s="73"/>
      <c r="G51" s="73"/>
      <c r="H51" s="73"/>
      <c r="I51" s="74"/>
      <c r="K51" s="70"/>
      <c r="L51" s="71"/>
    </row>
    <row r="52" spans="1:12" s="61" customFormat="1" ht="15">
      <c r="A52" s="48" t="s">
        <v>116</v>
      </c>
      <c r="B52" s="75">
        <v>13496</v>
      </c>
      <c r="C52" s="75">
        <v>0</v>
      </c>
      <c r="D52" s="76">
        <v>13496</v>
      </c>
      <c r="E52" s="73"/>
      <c r="F52" s="73"/>
      <c r="G52" s="73"/>
      <c r="H52" s="73"/>
      <c r="I52" s="74"/>
      <c r="K52" s="70"/>
      <c r="L52" s="71"/>
    </row>
    <row r="53" spans="1:12" s="61" customFormat="1" ht="15">
      <c r="A53" s="48" t="s">
        <v>117</v>
      </c>
      <c r="B53" s="75">
        <v>89700</v>
      </c>
      <c r="C53" s="75">
        <v>11328</v>
      </c>
      <c r="D53" s="76">
        <v>101028</v>
      </c>
      <c r="E53" s="73"/>
      <c r="F53" s="73"/>
      <c r="G53" s="73"/>
      <c r="H53" s="73"/>
      <c r="I53" s="74"/>
      <c r="K53" s="70"/>
      <c r="L53" s="71"/>
    </row>
    <row r="54" spans="1:12" s="61" customFormat="1" ht="15">
      <c r="A54" s="48" t="s">
        <v>118</v>
      </c>
      <c r="B54" s="75">
        <v>13417</v>
      </c>
      <c r="C54" s="75">
        <v>0</v>
      </c>
      <c r="D54" s="76">
        <v>13417</v>
      </c>
      <c r="E54" s="73"/>
      <c r="F54" s="73"/>
      <c r="G54" s="73"/>
      <c r="H54" s="73"/>
      <c r="I54" s="74"/>
      <c r="K54" s="70"/>
      <c r="L54" s="71"/>
    </row>
    <row r="55" spans="1:12" s="61" customFormat="1" ht="15">
      <c r="A55" s="48" t="s">
        <v>119</v>
      </c>
      <c r="B55" s="75">
        <v>2250</v>
      </c>
      <c r="C55" s="75">
        <v>0</v>
      </c>
      <c r="D55" s="76">
        <v>2250</v>
      </c>
      <c r="E55" s="73"/>
      <c r="F55" s="73"/>
      <c r="G55" s="73"/>
      <c r="H55" s="73"/>
      <c r="I55" s="74"/>
      <c r="K55" s="70"/>
      <c r="L55" s="71"/>
    </row>
    <row r="56" spans="1:9" s="3" customFormat="1" ht="15">
      <c r="A56" s="77"/>
      <c r="B56" s="78"/>
      <c r="C56" s="78"/>
      <c r="D56" s="79"/>
      <c r="E56" s="79"/>
      <c r="F56" s="79"/>
      <c r="G56" s="80"/>
      <c r="H56" s="79"/>
      <c r="I56" s="81"/>
    </row>
    <row r="57" spans="1:9" s="3" customFormat="1" ht="15">
      <c r="A57" s="82" t="s">
        <v>122</v>
      </c>
      <c r="D57" s="83"/>
      <c r="E57" s="83"/>
      <c r="F57" s="83"/>
      <c r="G57" s="84"/>
      <c r="H57" s="85"/>
      <c r="I57" s="86"/>
    </row>
    <row r="58" spans="1:9" s="3" customFormat="1" ht="18">
      <c r="A58" s="87" t="s">
        <v>123</v>
      </c>
      <c r="D58" s="83"/>
      <c r="E58" s="83"/>
      <c r="F58" s="83"/>
      <c r="G58" s="84"/>
      <c r="H58" s="88">
        <v>126101.32623281445</v>
      </c>
      <c r="I58" s="86"/>
    </row>
    <row r="59" spans="1:9" s="3" customFormat="1" ht="18">
      <c r="A59" s="87" t="s">
        <v>124</v>
      </c>
      <c r="D59" s="83"/>
      <c r="E59" s="83"/>
      <c r="F59" s="83"/>
      <c r="G59" s="84"/>
      <c r="H59" s="88">
        <v>797700.9512123126</v>
      </c>
      <c r="I59" s="86"/>
    </row>
    <row r="60" spans="1:9" s="3" customFormat="1" ht="15">
      <c r="A60" s="77"/>
      <c r="B60" s="78"/>
      <c r="C60" s="78"/>
      <c r="D60" s="79"/>
      <c r="E60" s="79"/>
      <c r="F60" s="79"/>
      <c r="G60" s="80"/>
      <c r="H60" s="79"/>
      <c r="I60" s="81"/>
    </row>
    <row r="61" spans="1:9" s="3" customFormat="1" ht="15">
      <c r="A61" s="82" t="s">
        <v>189</v>
      </c>
      <c r="G61" s="89"/>
      <c r="H61" s="90">
        <v>104652</v>
      </c>
      <c r="I61" s="91"/>
    </row>
    <row r="62" spans="1:9" s="3" customFormat="1" ht="15">
      <c r="A62" s="82" t="s">
        <v>190</v>
      </c>
      <c r="G62" s="89"/>
      <c r="H62" s="90">
        <v>89783</v>
      </c>
      <c r="I62" s="91"/>
    </row>
    <row r="63" spans="1:9" s="3" customFormat="1" ht="15">
      <c r="A63" s="82" t="s">
        <v>93</v>
      </c>
      <c r="F63" s="70"/>
      <c r="G63" s="92"/>
      <c r="H63" s="90">
        <v>143780</v>
      </c>
      <c r="I63" s="91"/>
    </row>
    <row r="64" spans="1:9" s="3" customFormat="1" ht="18" thickBot="1">
      <c r="A64" s="93"/>
      <c r="B64" s="94"/>
      <c r="C64" s="95"/>
      <c r="D64" s="95"/>
      <c r="E64" s="95"/>
      <c r="F64" s="95"/>
      <c r="G64" s="95"/>
      <c r="H64" s="95"/>
      <c r="I64" s="96"/>
    </row>
    <row r="65" spans="1:9" s="3" customFormat="1" ht="18" thickTop="1">
      <c r="A65" s="97" t="s">
        <v>28</v>
      </c>
      <c r="B65" s="98" t="s">
        <v>29</v>
      </c>
      <c r="C65" s="98" t="s">
        <v>191</v>
      </c>
      <c r="D65" s="99" t="s">
        <v>30</v>
      </c>
      <c r="E65" s="99"/>
      <c r="F65" s="99"/>
      <c r="I65" s="100"/>
    </row>
    <row r="66" spans="1:9" s="3" customFormat="1" ht="15">
      <c r="A66" s="101">
        <v>93.041</v>
      </c>
      <c r="B66" s="35">
        <v>2024</v>
      </c>
      <c r="C66" s="35" t="s">
        <v>126</v>
      </c>
      <c r="D66" s="102" t="s">
        <v>73</v>
      </c>
      <c r="E66" s="102"/>
      <c r="F66" s="102"/>
      <c r="G66" s="102"/>
      <c r="I66" s="100"/>
    </row>
    <row r="67" spans="1:9" s="3" customFormat="1" ht="15">
      <c r="A67" s="101">
        <v>93.042</v>
      </c>
      <c r="B67" s="35">
        <v>2024</v>
      </c>
      <c r="C67" s="35" t="s">
        <v>127</v>
      </c>
      <c r="D67" s="102" t="s">
        <v>72</v>
      </c>
      <c r="E67" s="102"/>
      <c r="F67" s="102"/>
      <c r="G67" s="102"/>
      <c r="I67" s="100"/>
    </row>
    <row r="68" spans="1:9" s="3" customFormat="1" ht="15">
      <c r="A68" s="101">
        <v>93.043</v>
      </c>
      <c r="B68" s="35">
        <v>2024</v>
      </c>
      <c r="C68" s="35" t="s">
        <v>128</v>
      </c>
      <c r="D68" s="102" t="s">
        <v>77</v>
      </c>
      <c r="E68" s="102"/>
      <c r="F68" s="102"/>
      <c r="G68" s="102"/>
      <c r="I68" s="100"/>
    </row>
    <row r="69" spans="1:9" s="3" customFormat="1" ht="15">
      <c r="A69" s="101">
        <v>93.044</v>
      </c>
      <c r="B69" s="35">
        <v>2024</v>
      </c>
      <c r="C69" s="35" t="s">
        <v>129</v>
      </c>
      <c r="D69" s="3" t="s">
        <v>78</v>
      </c>
      <c r="I69" s="100"/>
    </row>
    <row r="70" spans="1:9" s="3" customFormat="1" ht="15">
      <c r="A70" s="101">
        <v>93.045</v>
      </c>
      <c r="B70" s="35">
        <v>2024</v>
      </c>
      <c r="C70" s="35" t="s">
        <v>130</v>
      </c>
      <c r="D70" s="102" t="s">
        <v>74</v>
      </c>
      <c r="E70" s="102"/>
      <c r="F70" s="102"/>
      <c r="G70" s="102"/>
      <c r="I70" s="100"/>
    </row>
    <row r="71" spans="1:9" s="3" customFormat="1" ht="15">
      <c r="A71" s="101">
        <v>93.045</v>
      </c>
      <c r="B71" s="35">
        <v>2024</v>
      </c>
      <c r="C71" s="35" t="s">
        <v>131</v>
      </c>
      <c r="D71" s="102" t="s">
        <v>76</v>
      </c>
      <c r="E71" s="102"/>
      <c r="F71" s="102"/>
      <c r="G71" s="102"/>
      <c r="I71" s="100"/>
    </row>
    <row r="72" spans="1:9" s="3" customFormat="1" ht="15">
      <c r="A72" s="101">
        <v>93.052</v>
      </c>
      <c r="B72" s="35">
        <v>2024</v>
      </c>
      <c r="C72" s="35" t="s">
        <v>132</v>
      </c>
      <c r="D72" s="102" t="s">
        <v>75</v>
      </c>
      <c r="E72" s="102"/>
      <c r="F72" s="102"/>
      <c r="G72" s="102"/>
      <c r="I72" s="100"/>
    </row>
    <row r="73" spans="1:9" s="3" customFormat="1" ht="18" thickBot="1">
      <c r="A73" s="103">
        <v>93.053</v>
      </c>
      <c r="B73" s="104">
        <v>2024</v>
      </c>
      <c r="C73" s="105" t="s">
        <v>133</v>
      </c>
      <c r="D73" s="106" t="s">
        <v>99</v>
      </c>
      <c r="E73" s="106"/>
      <c r="F73" s="106"/>
      <c r="G73" s="106"/>
      <c r="H73" s="107"/>
      <c r="I73" s="108"/>
    </row>
    <row r="74" spans="1:6" s="3" customFormat="1" ht="15">
      <c r="A74" s="98"/>
      <c r="B74" s="98"/>
      <c r="C74" s="98"/>
      <c r="D74" s="98"/>
      <c r="E74" s="99"/>
      <c r="F74" s="99"/>
    </row>
    <row r="75" spans="1:4" s="3" customFormat="1" ht="15">
      <c r="A75" s="3" t="s">
        <v>134</v>
      </c>
      <c r="B75" s="75"/>
      <c r="C75" s="75"/>
      <c r="D75" s="75"/>
    </row>
    <row r="76" s="3" customFormat="1" ht="15">
      <c r="A76" s="3" t="s">
        <v>187</v>
      </c>
    </row>
    <row r="77" s="3" customFormat="1" ht="15">
      <c r="A77" s="3" t="s">
        <v>188</v>
      </c>
    </row>
    <row r="78" spans="1:9" s="109" customFormat="1" ht="15">
      <c r="A78" s="3" t="s">
        <v>185</v>
      </c>
      <c r="B78" s="3"/>
      <c r="C78" s="3"/>
      <c r="D78" s="3"/>
      <c r="E78" s="3"/>
      <c r="F78" s="3"/>
      <c r="G78" s="3"/>
      <c r="H78" s="3"/>
      <c r="I78" s="3"/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4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Paris, Cyndi@CDA</cp:lastModifiedBy>
  <cp:lastPrinted>2022-12-15T23:45:24Z</cp:lastPrinted>
  <dcterms:created xsi:type="dcterms:W3CDTF">1999-03-17T17:44:57Z</dcterms:created>
  <dcterms:modified xsi:type="dcterms:W3CDTF">2024-03-19T23:13:52Z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