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aging-my.sharepoint.com/personal/jacqueline_tompkins_aging_ca_gov/Documents/Desktop/RFA for Remediation/"/>
    </mc:Choice>
  </mc:AlternateContent>
  <xr:revisionPtr revIDLastSave="397" documentId="8_{13DFA291-F2DF-4F9C-B5BE-BC44CAE8D1A8}" xr6:coauthVersionLast="47" xr6:coauthVersionMax="47" xr10:uidLastSave="{9C786FE5-94F5-4133-A7DA-59C2428FE953}"/>
  <bookViews>
    <workbookView xWindow="-120" yWindow="-120" windowWidth="29040" windowHeight="15840" tabRatio="805" xr2:uid="{82EC0EE2-07E9-4B6C-ACDA-4B388B32F8F0}"/>
  </bookViews>
  <sheets>
    <sheet name="Lead Organization Budget" sheetId="2" r:id="rId1"/>
    <sheet name="Direct Services" sheetId="8" state="hidden" r:id="rId2"/>
    <sheet name="Partner 1 Budget" sheetId="9" r:id="rId3"/>
    <sheet name="Partner 2 Budget" sheetId="13" r:id="rId4"/>
    <sheet name="Partner 3 Budget" sheetId="14" r:id="rId5"/>
    <sheet name="Equipment" sheetId="10" state="hidden" r:id="rId6"/>
    <sheet name="Lists" sheetId="6" state="hidden" r:id="rId7"/>
  </sheets>
  <definedNames>
    <definedName name="_xlnm.Print_Area" localSheetId="1">'Direct Services'!$A$1:$H$44</definedName>
    <definedName name="_xlnm.Print_Area" localSheetId="5">Equipment!$A$1:$H$37</definedName>
    <definedName name="_xlnm.Print_Area" localSheetId="0">'Lead Organization Budget'!$A$1:$H$53</definedName>
    <definedName name="_xlnm.Print_Area" localSheetId="2">'Partner 1 Budget'!$A$1:$H$43</definedName>
    <definedName name="_xlnm.Print_Area" localSheetId="3">'Partner 2 Budget'!$A$1:$H$43</definedName>
    <definedName name="_xlnm.Print_Area" localSheetId="4">'Partner 3 Budget'!$A$1:$H$43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4" l="1"/>
  <c r="H32" i="14"/>
  <c r="H31" i="14"/>
  <c r="H33" i="14" s="1"/>
  <c r="H30" i="14"/>
  <c r="H29" i="14"/>
  <c r="H28" i="14"/>
  <c r="H27" i="14"/>
  <c r="H26" i="14"/>
  <c r="H25" i="14"/>
  <c r="H24" i="14"/>
  <c r="H23" i="14"/>
  <c r="H22" i="14"/>
  <c r="H21" i="14"/>
  <c r="H9" i="14"/>
  <c r="A9" i="14"/>
  <c r="H45" i="13"/>
  <c r="H32" i="13"/>
  <c r="H31" i="13"/>
  <c r="H33" i="13" s="1"/>
  <c r="H47" i="13" s="1"/>
  <c r="H42" i="2" s="1"/>
  <c r="H30" i="13"/>
  <c r="H29" i="13"/>
  <c r="H28" i="13"/>
  <c r="H27" i="13"/>
  <c r="H26" i="13"/>
  <c r="H25" i="13"/>
  <c r="H24" i="13"/>
  <c r="H23" i="13"/>
  <c r="H22" i="13"/>
  <c r="H21" i="13"/>
  <c r="H9" i="13"/>
  <c r="A9" i="13"/>
  <c r="H45" i="9"/>
  <c r="H32" i="9"/>
  <c r="H31" i="9"/>
  <c r="H33" i="9" s="1"/>
  <c r="H47" i="9" s="1"/>
  <c r="H41" i="2" s="1"/>
  <c r="H30" i="9"/>
  <c r="H29" i="9"/>
  <c r="H28" i="9"/>
  <c r="H27" i="9"/>
  <c r="H26" i="9"/>
  <c r="H25" i="9"/>
  <c r="H24" i="9"/>
  <c r="H23" i="9"/>
  <c r="H22" i="9"/>
  <c r="H21" i="9"/>
  <c r="A7" i="2"/>
  <c r="H7" i="2"/>
  <c r="H12" i="2"/>
  <c r="H13" i="2"/>
  <c r="H14" i="2"/>
  <c r="H15" i="2"/>
  <c r="H16" i="2"/>
  <c r="H36" i="2"/>
  <c r="H47" i="14" l="1"/>
  <c r="H43" i="2" s="1"/>
  <c r="H44" i="2" s="1"/>
  <c r="F11" i="6"/>
  <c r="A4" i="10" l="1"/>
  <c r="A4" i="8"/>
  <c r="F15" i="6"/>
  <c r="H26" i="8"/>
  <c r="H25" i="8"/>
  <c r="H22" i="2"/>
  <c r="H23" i="2"/>
  <c r="H24" i="2" l="1"/>
  <c r="H27" i="8"/>
  <c r="H33" i="10"/>
  <c r="H32" i="10"/>
  <c r="H31" i="10"/>
  <c r="H30" i="10"/>
  <c r="H29" i="10"/>
  <c r="H26" i="10"/>
  <c r="H25" i="10"/>
  <c r="H24" i="10"/>
  <c r="H23" i="10"/>
  <c r="H22" i="10"/>
  <c r="H16" i="10"/>
  <c r="H17" i="10"/>
  <c r="H18" i="10"/>
  <c r="H19" i="10"/>
  <c r="H15" i="10"/>
  <c r="H12" i="10"/>
  <c r="H40" i="8"/>
  <c r="H24" i="8"/>
  <c r="H23" i="8"/>
  <c r="H22" i="8"/>
  <c r="H21" i="8"/>
  <c r="H20" i="8"/>
  <c r="H19" i="8"/>
  <c r="H18" i="8"/>
  <c r="H17" i="8"/>
  <c r="H16" i="8"/>
  <c r="H15" i="8"/>
  <c r="H12" i="8"/>
  <c r="I12" i="6"/>
  <c r="L12" i="6"/>
  <c r="H17" i="2"/>
  <c r="H18" i="2"/>
  <c r="H19" i="2"/>
  <c r="H20" i="2"/>
  <c r="H21" i="2"/>
  <c r="H34" i="10" l="1"/>
  <c r="H27" i="10"/>
  <c r="H42" i="8"/>
  <c r="H20" i="10"/>
  <c r="I15" i="6" l="1"/>
  <c r="G11" i="8" l="1"/>
  <c r="G11" i="10"/>
  <c r="A10" i="10" l="1"/>
  <c r="A10" i="8"/>
  <c r="A9" i="9"/>
  <c r="A3" i="10"/>
  <c r="A3" i="8"/>
  <c r="L5" i="6" l="1"/>
  <c r="L8" i="6" l="1"/>
  <c r="A7" i="8"/>
  <c r="A7" i="10"/>
  <c r="A12" i="8"/>
  <c r="A12" i="10"/>
  <c r="A28" i="10"/>
  <c r="A21" i="10"/>
  <c r="A14" i="10"/>
  <c r="H10" i="10" l="1"/>
  <c r="H9" i="9"/>
  <c r="H10" i="8"/>
  <c r="H38" i="2" l="1"/>
  <c r="H47" i="2" s="1"/>
</calcChain>
</file>

<file path=xl/sharedStrings.xml><?xml version="1.0" encoding="utf-8"?>
<sst xmlns="http://schemas.openxmlformats.org/spreadsheetml/2006/main" count="339" uniqueCount="186">
  <si>
    <t>CONTRACT NO:</t>
  </si>
  <si>
    <t>Federal Funds</t>
  </si>
  <si>
    <t xml:space="preserve">Position Classification </t>
  </si>
  <si>
    <t>Annual Wage Rate</t>
  </si>
  <si>
    <t>FTE % of Time Worked</t>
  </si>
  <si>
    <t xml:space="preserve">Total </t>
  </si>
  <si>
    <t xml:space="preserve">Total Salaries and Wages: </t>
  </si>
  <si>
    <t>Fringe Benefits:</t>
  </si>
  <si>
    <t>Total Personnel:</t>
  </si>
  <si>
    <t xml:space="preserve">Operating Expenses </t>
  </si>
  <si>
    <t>Rent</t>
  </si>
  <si>
    <t>Travel</t>
  </si>
  <si>
    <t>Training</t>
  </si>
  <si>
    <t xml:space="preserve">Total Operating Expenses: </t>
  </si>
  <si>
    <t xml:space="preserve">Total Administration: </t>
  </si>
  <si>
    <r>
      <t xml:space="preserve">For questions or accessibility assistance with this financial document, please contact </t>
    </r>
    <r>
      <rPr>
        <u/>
        <sz val="12"/>
        <color rgb="FFC00000"/>
        <rFont val="Arial"/>
        <family val="2"/>
      </rPr>
      <t>finance@aging.ca.gov</t>
    </r>
  </si>
  <si>
    <t>Address:</t>
  </si>
  <si>
    <t>Phone#:</t>
  </si>
  <si>
    <t>Qty</t>
  </si>
  <si>
    <t>Per Unit Cost</t>
  </si>
  <si>
    <t>Total Admin:</t>
  </si>
  <si>
    <t xml:space="preserve">List all Property/Equipment with a per unit cost of $5,000 or more* </t>
  </si>
  <si>
    <t xml:space="preserve">*All Equipment with a per unit price of $5,000 or more as well as items specified in the contract </t>
  </si>
  <si>
    <t>[SELECT ONE]</t>
  </si>
  <si>
    <t>Program Choosen:</t>
  </si>
  <si>
    <t>PSA</t>
  </si>
  <si>
    <t>PSA #</t>
  </si>
  <si>
    <t>Contract Year</t>
  </si>
  <si>
    <t>Budget Period</t>
  </si>
  <si>
    <t>PSA #:</t>
  </si>
  <si>
    <t>Budget Period Choosen:</t>
  </si>
  <si>
    <t>SUBMISSION DATE:</t>
  </si>
  <si>
    <t>ORIGINAL</t>
  </si>
  <si>
    <t>Revision #:</t>
  </si>
  <si>
    <t>Payment Method</t>
  </si>
  <si>
    <t>Reimbursement</t>
  </si>
  <si>
    <t>Advance</t>
  </si>
  <si>
    <t>Budget Period Selected:</t>
  </si>
  <si>
    <t>BUDGET PERIOD:</t>
  </si>
  <si>
    <t>Revision Choice:</t>
  </si>
  <si>
    <t>Radio Button Link</t>
  </si>
  <si>
    <t>Fringe Benefits</t>
  </si>
  <si>
    <t xml:space="preserve">REVISION #     </t>
  </si>
  <si>
    <r>
      <t xml:space="preserve">Other Costs </t>
    </r>
    <r>
      <rPr>
        <i/>
        <sz val="12"/>
        <color theme="1"/>
        <rFont val="Calibri"/>
        <family val="2"/>
      </rPr>
      <t>(Itemize/Describe Below)</t>
    </r>
    <r>
      <rPr>
        <sz val="12"/>
        <color theme="1"/>
        <rFont val="Calibri"/>
        <family val="2"/>
      </rPr>
      <t xml:space="preserve"> </t>
    </r>
  </si>
  <si>
    <t xml:space="preserve">         ORIGINAL</t>
  </si>
  <si>
    <t>Email:</t>
  </si>
  <si>
    <t>Contact:</t>
  </si>
  <si>
    <t>ITEM DESCRIPTION</t>
  </si>
  <si>
    <t>Total</t>
  </si>
  <si>
    <t>Total Subcontractor:</t>
  </si>
  <si>
    <t>Total Program:</t>
  </si>
  <si>
    <t>Indirect Program (Maximum 10%):</t>
  </si>
  <si>
    <t>Radio Button Choice</t>
  </si>
  <si>
    <t>STATE OF CALIFORNIA</t>
  </si>
  <si>
    <t>CALIFORNIA DEPARTMENT OF AGING</t>
  </si>
  <si>
    <t>[?]</t>
  </si>
  <si>
    <t xml:space="preserve">Personnel Cost </t>
  </si>
  <si>
    <t>DIRECT SERVICES</t>
  </si>
  <si>
    <t>PROPERTY/EQUIPMENT</t>
  </si>
  <si>
    <t>County</t>
  </si>
  <si>
    <t>What County</t>
  </si>
  <si>
    <t>Subcontracted Services</t>
  </si>
  <si>
    <t>Contractor 1</t>
  </si>
  <si>
    <t>Contractor 2</t>
  </si>
  <si>
    <t>Contractor 3</t>
  </si>
  <si>
    <t>Contractor 4</t>
  </si>
  <si>
    <t>Contractor 5</t>
  </si>
  <si>
    <t>Contractor 6</t>
  </si>
  <si>
    <t>Contractor 7</t>
  </si>
  <si>
    <t>Contractor 8</t>
  </si>
  <si>
    <t>Contractor 9</t>
  </si>
  <si>
    <t>Contractor 10</t>
  </si>
  <si>
    <t>Contractor 11</t>
  </si>
  <si>
    <t>Contractor 12</t>
  </si>
  <si>
    <t>Contractor 13</t>
  </si>
  <si>
    <t>Contractor 14</t>
  </si>
  <si>
    <t>Contractor 15</t>
  </si>
  <si>
    <t>Contractor 16</t>
  </si>
  <si>
    <t>Contractor 17</t>
  </si>
  <si>
    <t>Contractor 18</t>
  </si>
  <si>
    <t>Contractor 19</t>
  </si>
  <si>
    <t>Contractor 20</t>
  </si>
  <si>
    <t>Contractor 21</t>
  </si>
  <si>
    <t>Contractor 22</t>
  </si>
  <si>
    <t>Contractor 23</t>
  </si>
  <si>
    <t>Contractor 24</t>
  </si>
  <si>
    <t>Contractor 25</t>
  </si>
  <si>
    <t>Contractor 26</t>
  </si>
  <si>
    <t>Contractor 27</t>
  </si>
  <si>
    <t>Contractor 28</t>
  </si>
  <si>
    <t>Contractor 29</t>
  </si>
  <si>
    <t>Contractor 30</t>
  </si>
  <si>
    <t>Contractor 31</t>
  </si>
  <si>
    <t>Contractor 32</t>
  </si>
  <si>
    <t>Contractor 33</t>
  </si>
  <si>
    <t>Contractor 34</t>
  </si>
  <si>
    <t>Contractor 35</t>
  </si>
  <si>
    <t>Contractor 36</t>
  </si>
  <si>
    <t>LA 2324</t>
  </si>
  <si>
    <t>07/01/2023 - 03/31/2025</t>
  </si>
  <si>
    <t>10/01/2023 - 03/31/2025</t>
  </si>
  <si>
    <t xml:space="preserve">Incentives/Stipends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</si>
  <si>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</si>
  <si>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</si>
  <si>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</si>
  <si>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</si>
  <si>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</si>
  <si>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</si>
  <si>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</si>
  <si>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</si>
  <si>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</si>
  <si>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</si>
  <si>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</si>
  <si>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</si>
  <si>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</si>
  <si>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</si>
  <si>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</si>
  <si>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</si>
  <si>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</si>
  <si>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</si>
  <si>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</si>
  <si>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</si>
  <si>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</si>
  <si>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</si>
  <si>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</si>
  <si>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</si>
  <si>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</si>
  <si>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</si>
  <si>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</si>
  <si>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</si>
  <si>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</si>
  <si>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</si>
  <si>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</si>
  <si>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</si>
  <si>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</si>
  <si>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</si>
  <si>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</si>
  <si>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</si>
  <si>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Supplies/Minor Equipment (Under $5,000)</t>
  </si>
  <si>
    <t xml:space="preserve">Partner 1 Detailed Budget </t>
  </si>
  <si>
    <t xml:space="preserve">Partner 2 Detailed Budget </t>
  </si>
  <si>
    <t xml:space="preserve">Partner 3 Detailed Budget </t>
  </si>
  <si>
    <t>Contractors / Consultants</t>
  </si>
  <si>
    <t>Pg. 7 of 7</t>
  </si>
  <si>
    <t>Pg. 3 of 6</t>
  </si>
  <si>
    <t>Local Aging and Disability Action Planning (LADAP) Grant Program</t>
  </si>
  <si>
    <t xml:space="preserve">Lead Applicant Organization Name: </t>
  </si>
  <si>
    <t xml:space="preserve">Community Engagement and Meeting Expenses </t>
  </si>
  <si>
    <t>Sub-Contractors/Consultants</t>
  </si>
  <si>
    <t>07/1/2023 - 3/31/2025</t>
  </si>
  <si>
    <t>Partner Name:</t>
  </si>
  <si>
    <t>Operating Expenses [e.g., supplies &amp; minor equipment (under $5,000)]</t>
  </si>
  <si>
    <t xml:space="preserve">Total Operating and Program Expenses: </t>
  </si>
  <si>
    <t>Total to Partners</t>
  </si>
  <si>
    <t xml:space="preserve">Operating and Program Expenses to Lead Organization </t>
  </si>
  <si>
    <t>Total to LADAP Funding Request</t>
  </si>
  <si>
    <t xml:space="preserve">Personnel Cost to the Lead Organization </t>
  </si>
  <si>
    <t xml:space="preserve">Position Catergory or Classification </t>
  </si>
  <si>
    <t>PARTNER BUDGET 1</t>
  </si>
  <si>
    <t>Personnel Cost to Partner 1</t>
  </si>
  <si>
    <t>For a Consortium Application Only</t>
  </si>
  <si>
    <t>Operating and Program Expenses to Partner 1</t>
  </si>
  <si>
    <t>Total Costs (Partner 1)</t>
  </si>
  <si>
    <t xml:space="preserve">PARTNER BUDGET 2 </t>
  </si>
  <si>
    <t>Personnel Cost to Partner 2</t>
  </si>
  <si>
    <t>Operating and Program Expenses to Partner 2</t>
  </si>
  <si>
    <t>Total Costs (Partner 2)</t>
  </si>
  <si>
    <t>PARTNER BUDGET 3</t>
  </si>
  <si>
    <t>Personnel Cost to Partner 3</t>
  </si>
  <si>
    <t>Operating and Program Expenses to Partner 3</t>
  </si>
  <si>
    <t>Total Costs (Partner 3)</t>
  </si>
  <si>
    <t xml:space="preserve">Position Category or Classification </t>
  </si>
  <si>
    <t>Total Costs (Lead Organization)</t>
  </si>
  <si>
    <t xml:space="preserve"> Proposed Budget: 7/1/2023 to 3/31/2025 </t>
  </si>
  <si>
    <t>Enter Name</t>
  </si>
  <si>
    <r>
      <t xml:space="preserve">Partner 1 - </t>
    </r>
    <r>
      <rPr>
        <i/>
        <sz val="12"/>
        <color rgb="FFFF0000"/>
        <rFont val="Calibri"/>
        <family val="2"/>
      </rPr>
      <t>Enter Partner Name</t>
    </r>
  </si>
  <si>
    <r>
      <t xml:space="preserve">Partner 2 - </t>
    </r>
    <r>
      <rPr>
        <i/>
        <sz val="12"/>
        <color rgb="FFFF0000"/>
        <rFont val="Calibri"/>
        <family val="2"/>
      </rPr>
      <t>Enter Partner Name</t>
    </r>
  </si>
  <si>
    <r>
      <t xml:space="preserve">Partner 3 - </t>
    </r>
    <r>
      <rPr>
        <i/>
        <sz val="12"/>
        <color rgb="FFFF0000"/>
        <rFont val="Calibri"/>
        <family val="2"/>
      </rPr>
      <t>Enter Partner Name</t>
    </r>
  </si>
  <si>
    <t xml:space="preserve">Partner Role: </t>
  </si>
  <si>
    <t>Partner Role:</t>
  </si>
  <si>
    <t xml:space="preserve">The following cells are for a consortium application. Each additional partnering organization that is proposed to receive funds from the Lead Organization under this grant program is also required to submit a Budget Detail in the designated tabs labeled “Partner 1”, “Partner 2,” and “Partner 3” within this same Budget Detail workbook. </t>
  </si>
  <si>
    <t>7/1/2023 - 3/31/2025</t>
  </si>
  <si>
    <t>This is a state funded grant, CDA will not accept a Negotiated Indirect Cost Rate Agreement (NICRA), the cap for Indirect Costs is 10%.</t>
  </si>
  <si>
    <t>* Indirect Costs</t>
  </si>
  <si>
    <r>
      <t>CDA</t>
    </r>
    <r>
      <rPr>
        <i/>
        <sz val="11.5"/>
        <color rgb="FFFF0000"/>
        <rFont val="Calibri"/>
        <family val="2"/>
      </rPr>
      <t xml:space="preserve"> will allow an indirect cost rate of up to 10% of modified total direct costs (MTDC). MTDC equals the sum of personnel services, operating expenses, travel, and up to the first $25,000 of contracting expenses. MTDC does not include expenses for equipment.</t>
    </r>
  </si>
  <si>
    <t>*Indirect (maximum 10% of the modified total direct costs; see below):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</si>
</sst>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41"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2"/>
      <color theme="10"/>
      <name val="Calibri"/>
      <family val="2"/>
    </font>
    <font>
      <sz val="10"/>
      <name val="Arial"/>
      <family val="2"/>
    </font>
    <font>
      <sz val="10"/>
      <name val="Arial MT"/>
    </font>
    <font>
      <b/>
      <sz val="22"/>
      <name val="Arial MT"/>
    </font>
    <font>
      <b/>
      <sz val="18"/>
      <name val="Arial MT"/>
    </font>
    <font>
      <b/>
      <sz val="14"/>
      <name val="Arial MT"/>
    </font>
    <font>
      <b/>
      <sz val="16"/>
      <name val="Arial MT"/>
    </font>
    <font>
      <sz val="11"/>
      <name val="Arial MT"/>
    </font>
    <font>
      <b/>
      <sz val="12"/>
      <name val="Calibri"/>
      <family val="2"/>
      <scheme val="minor"/>
    </font>
    <font>
      <sz val="12"/>
      <color rgb="FFC00000"/>
      <name val="Arial"/>
      <family val="2"/>
    </font>
    <font>
      <u/>
      <sz val="12"/>
      <color rgb="FFC00000"/>
      <name val="Arial"/>
      <family val="2"/>
    </font>
    <font>
      <sz val="14"/>
      <color rgb="FFC00000"/>
      <name val="Arial MT"/>
    </font>
    <font>
      <b/>
      <sz val="14"/>
      <color rgb="FFC00000"/>
      <name val="Arial MT"/>
    </font>
    <font>
      <sz val="8"/>
      <name val="Calibri"/>
      <family val="2"/>
    </font>
    <font>
      <u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1"/>
      <name val="Arial MT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</font>
    <font>
      <b/>
      <sz val="14"/>
      <color theme="1"/>
      <name val="Calibri"/>
      <family val="2"/>
    </font>
    <font>
      <sz val="9"/>
      <color theme="1"/>
      <name val="Calibri"/>
      <family val="2"/>
    </font>
    <font>
      <b/>
      <sz val="9"/>
      <color rgb="FFFF0000"/>
      <name val="Arial MT"/>
    </font>
    <font>
      <b/>
      <sz val="9"/>
      <name val="Arial MT"/>
    </font>
    <font>
      <b/>
      <sz val="16"/>
      <name val="Arial"/>
      <family val="2"/>
    </font>
    <font>
      <b/>
      <sz val="20"/>
      <color theme="1"/>
      <name val="Calibri"/>
      <family val="2"/>
    </font>
    <font>
      <b/>
      <i/>
      <sz val="14"/>
      <color rgb="FFFF0000"/>
      <name val="Arial MT"/>
    </font>
    <font>
      <i/>
      <sz val="12"/>
      <color rgb="FFFF0000"/>
      <name val="Calibri"/>
      <family val="2"/>
    </font>
    <font>
      <i/>
      <sz val="11.5"/>
      <color rgb="FFFF0000"/>
      <name val="Calibri"/>
      <family val="2"/>
    </font>
    <font>
      <i/>
      <sz val="11"/>
      <color rgb="FFFF0000"/>
      <name val="Calibri"/>
      <family val="2"/>
    </font>
    <font>
      <b/>
      <i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0"/>
      </left>
      <right style="thin">
        <color theme="0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0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theme="6" tint="0.59996337778862885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theme="0"/>
      </left>
      <right/>
      <top style="thin">
        <color theme="6" tint="0.59996337778862885"/>
      </top>
      <bottom style="double">
        <color indexed="8"/>
      </bottom>
      <diagonal/>
    </border>
    <border>
      <left/>
      <right/>
      <top style="thin">
        <color theme="6" tint="0.59996337778862885"/>
      </top>
      <bottom style="double">
        <color auto="1"/>
      </bottom>
      <diagonal/>
    </border>
    <border>
      <left style="thin">
        <color theme="0"/>
      </left>
      <right/>
      <top style="thin">
        <color theme="6" tint="0.59996337778862885"/>
      </top>
      <bottom style="double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theme="6" tint="0.59996337778862885"/>
      </top>
      <bottom/>
      <diagonal/>
    </border>
    <border>
      <left style="thin">
        <color theme="0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22" fillId="0" borderId="0" applyFont="0" applyFill="0" applyBorder="0" applyAlignment="0" applyProtection="0"/>
  </cellStyleXfs>
  <cellXfs count="215">
    <xf numFmtId="0" fontId="0" fillId="0" borderId="0" xfId="0"/>
    <xf numFmtId="0" fontId="16" fillId="0" borderId="0" xfId="1" applyFont="1" applyAlignment="1" applyProtection="1">
      <alignment vertical="center"/>
    </xf>
    <xf numFmtId="0" fontId="18" fillId="0" borderId="0" xfId="0" applyFont="1"/>
    <xf numFmtId="0" fontId="19" fillId="0" borderId="0" xfId="0" applyFont="1" applyAlignment="1">
      <alignment horizontal="right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0" fontId="0" fillId="0" borderId="17" xfId="0" applyBorder="1" applyAlignment="1">
      <alignment horizontal="left"/>
    </xf>
    <xf numFmtId="0" fontId="0" fillId="0" borderId="17" xfId="0" applyBorder="1" applyAlignment="1">
      <alignment horizontal="left" vertical="top"/>
    </xf>
    <xf numFmtId="0" fontId="2" fillId="0" borderId="26" xfId="0" applyFont="1" applyBorder="1" applyAlignment="1">
      <alignment vertical="center"/>
    </xf>
    <xf numFmtId="0" fontId="8" fillId="0" borderId="26" xfId="0" applyFont="1" applyBorder="1"/>
    <xf numFmtId="0" fontId="8" fillId="0" borderId="27" xfId="0" applyFont="1" applyBorder="1"/>
    <xf numFmtId="0" fontId="9" fillId="0" borderId="26" xfId="0" applyFont="1" applyBorder="1"/>
    <xf numFmtId="0" fontId="4" fillId="0" borderId="26" xfId="0" applyFont="1" applyBorder="1"/>
    <xf numFmtId="0" fontId="0" fillId="0" borderId="26" xfId="0" applyBorder="1"/>
    <xf numFmtId="0" fontId="0" fillId="0" borderId="27" xfId="0" applyBorder="1"/>
    <xf numFmtId="0" fontId="5" fillId="0" borderId="26" xfId="0" applyFont="1" applyBorder="1"/>
    <xf numFmtId="0" fontId="5" fillId="0" borderId="27" xfId="0" applyFont="1" applyBorder="1"/>
    <xf numFmtId="0" fontId="6" fillId="0" borderId="26" xfId="0" applyFont="1" applyBorder="1"/>
    <xf numFmtId="0" fontId="6" fillId="0" borderId="27" xfId="0" applyFont="1" applyBorder="1"/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8" fillId="0" borderId="28" xfId="0" applyFont="1" applyBorder="1"/>
    <xf numFmtId="0" fontId="9" fillId="0" borderId="28" xfId="0" applyFont="1" applyBorder="1"/>
    <xf numFmtId="37" fontId="3" fillId="0" borderId="26" xfId="0" applyNumberFormat="1" applyFont="1" applyBorder="1" applyAlignment="1">
      <alignment horizontal="left"/>
    </xf>
    <xf numFmtId="0" fontId="0" fillId="0" borderId="28" xfId="0" applyBorder="1"/>
    <xf numFmtId="0" fontId="0" fillId="0" borderId="26" xfId="0" applyBorder="1" applyAlignment="1">
      <alignment horizontal="right" indent="1"/>
    </xf>
    <xf numFmtId="0" fontId="5" fillId="0" borderId="28" xfId="0" applyFont="1" applyBorder="1"/>
    <xf numFmtId="0" fontId="6" fillId="0" borderId="28" xfId="0" applyFont="1" applyBorder="1"/>
    <xf numFmtId="0" fontId="10" fillId="0" borderId="28" xfId="0" applyFont="1" applyBorder="1" applyAlignment="1">
      <alignment horizontal="center"/>
    </xf>
    <xf numFmtId="0" fontId="25" fillId="0" borderId="0" xfId="0" applyFont="1" applyAlignment="1" applyProtection="1">
      <alignment horizontal="right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25" fillId="0" borderId="0" xfId="0" applyNumberFormat="1" applyFont="1" applyAlignment="1">
      <alignment horizontal="center" vertical="center" wrapText="1"/>
    </xf>
    <xf numFmtId="0" fontId="26" fillId="0" borderId="0" xfId="0" applyFont="1" applyAlignment="1" applyProtection="1">
      <alignment horizontal="left" vertical="center" wrapText="1" indent="1" shrinkToFit="1"/>
      <protection locked="0"/>
    </xf>
    <xf numFmtId="164" fontId="25" fillId="0" borderId="20" xfId="2" applyNumberFormat="1" applyFont="1" applyFill="1" applyBorder="1" applyAlignment="1">
      <alignment horizontal="right" vertical="center" wrapText="1" indent="1"/>
    </xf>
    <xf numFmtId="165" fontId="15" fillId="3" borderId="20" xfId="2" applyNumberFormat="1" applyFont="1" applyFill="1" applyBorder="1" applyAlignment="1">
      <alignment horizontal="right" vertical="center" wrapText="1"/>
    </xf>
    <xf numFmtId="0" fontId="14" fillId="4" borderId="21" xfId="0" applyFont="1" applyFill="1" applyBorder="1" applyAlignment="1">
      <alignment vertical="center" wrapText="1"/>
    </xf>
    <xf numFmtId="164" fontId="0" fillId="3" borderId="5" xfId="2" applyNumberFormat="1" applyFont="1" applyFill="1" applyBorder="1" applyProtection="1"/>
    <xf numFmtId="165" fontId="0" fillId="3" borderId="5" xfId="2" applyNumberFormat="1" applyFont="1" applyFill="1" applyBorder="1" applyProtection="1"/>
    <xf numFmtId="165" fontId="0" fillId="0" borderId="5" xfId="2" applyNumberFormat="1" applyFont="1" applyBorder="1" applyProtection="1"/>
    <xf numFmtId="0" fontId="0" fillId="0" borderId="5" xfId="0" applyBorder="1" applyProtection="1">
      <protection locked="0"/>
    </xf>
    <xf numFmtId="0" fontId="0" fillId="0" borderId="20" xfId="0" applyBorder="1" applyProtection="1">
      <protection locked="0"/>
    </xf>
    <xf numFmtId="164" fontId="0" fillId="0" borderId="18" xfId="2" applyNumberFormat="1" applyFont="1" applyBorder="1" applyAlignment="1" applyProtection="1">
      <protection locked="0"/>
    </xf>
    <xf numFmtId="164" fontId="0" fillId="0" borderId="5" xfId="2" applyNumberFormat="1" applyFont="1" applyBorder="1" applyProtection="1">
      <protection locked="0"/>
    </xf>
    <xf numFmtId="0" fontId="14" fillId="4" borderId="30" xfId="0" applyFont="1" applyFill="1" applyBorder="1" applyAlignment="1">
      <alignment vertical="center" wrapText="1"/>
    </xf>
    <xf numFmtId="0" fontId="0" fillId="0" borderId="31" xfId="0" applyBorder="1" applyProtection="1">
      <protection locked="0"/>
    </xf>
    <xf numFmtId="164" fontId="0" fillId="3" borderId="20" xfId="2" applyNumberFormat="1" applyFont="1" applyFill="1" applyBorder="1" applyProtection="1"/>
    <xf numFmtId="49" fontId="14" fillId="4" borderId="3" xfId="0" applyNumberFormat="1" applyFont="1" applyFill="1" applyBorder="1" applyAlignment="1">
      <alignment horizontal="center" vertical="center" shrinkToFit="1"/>
    </xf>
    <xf numFmtId="49" fontId="24" fillId="4" borderId="20" xfId="0" applyNumberFormat="1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9" fillId="0" borderId="0" xfId="0" applyFont="1"/>
    <xf numFmtId="0" fontId="30" fillId="0" borderId="1" xfId="0" applyFont="1" applyBorder="1"/>
    <xf numFmtId="0" fontId="12" fillId="0" borderId="1" xfId="0" applyFont="1" applyBorder="1" applyAlignment="1" applyProtection="1">
      <alignment horizontal="left"/>
      <protection locked="0"/>
    </xf>
    <xf numFmtId="0" fontId="30" fillId="0" borderId="35" xfId="0" applyFont="1" applyBorder="1"/>
    <xf numFmtId="0" fontId="12" fillId="0" borderId="3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49" fontId="21" fillId="0" borderId="0" xfId="0" applyNumberFormat="1" applyFont="1" applyAlignment="1">
      <alignment horizontal="center" vertical="center"/>
    </xf>
    <xf numFmtId="0" fontId="12" fillId="0" borderId="38" xfId="0" applyFont="1" applyBorder="1" applyAlignment="1">
      <alignment horizontal="right"/>
    </xf>
    <xf numFmtId="0" fontId="12" fillId="0" borderId="40" xfId="0" applyFont="1" applyBorder="1" applyAlignment="1">
      <alignment horizontal="right"/>
    </xf>
    <xf numFmtId="2" fontId="0" fillId="0" borderId="0" xfId="0" applyNumberFormat="1" applyAlignment="1">
      <alignment horizontal="center" vertical="center"/>
    </xf>
    <xf numFmtId="49" fontId="0" fillId="0" borderId="0" xfId="0" applyNumberFormat="1"/>
    <xf numFmtId="0" fontId="25" fillId="4" borderId="31" xfId="0" applyFont="1" applyFill="1" applyBorder="1" applyAlignment="1">
      <alignment horizontal="right" vertical="center" wrapText="1"/>
    </xf>
    <xf numFmtId="0" fontId="14" fillId="4" borderId="44" xfId="0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/>
    </xf>
    <xf numFmtId="165" fontId="0" fillId="2" borderId="5" xfId="2" applyNumberFormat="1" applyFont="1" applyFill="1" applyBorder="1" applyProtection="1">
      <protection locked="0"/>
    </xf>
    <xf numFmtId="0" fontId="25" fillId="4" borderId="45" xfId="0" applyFont="1" applyFill="1" applyBorder="1" applyAlignment="1">
      <alignment horizontal="right" vertical="center" wrapText="1"/>
    </xf>
    <xf numFmtId="0" fontId="1" fillId="0" borderId="12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4" fillId="4" borderId="46" xfId="0" applyFont="1" applyFill="1" applyBorder="1" applyAlignment="1">
      <alignment vertical="center" wrapText="1"/>
    </xf>
    <xf numFmtId="0" fontId="14" fillId="4" borderId="47" xfId="0" applyFont="1" applyFill="1" applyBorder="1" applyAlignment="1">
      <alignment vertical="center" wrapText="1"/>
    </xf>
    <xf numFmtId="49" fontId="14" fillId="4" borderId="49" xfId="0" applyNumberFormat="1" applyFont="1" applyFill="1" applyBorder="1" applyAlignment="1">
      <alignment horizontal="center" vertical="center" shrinkToFit="1"/>
    </xf>
    <xf numFmtId="0" fontId="1" fillId="0" borderId="5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25" fillId="4" borderId="51" xfId="0" applyFont="1" applyFill="1" applyBorder="1" applyAlignment="1">
      <alignment horizontal="right" vertical="center" wrapText="1"/>
    </xf>
    <xf numFmtId="164" fontId="0" fillId="0" borderId="20" xfId="2" applyNumberFormat="1" applyFont="1" applyBorder="1" applyProtection="1">
      <protection locked="0"/>
    </xf>
    <xf numFmtId="0" fontId="32" fillId="0" borderId="55" xfId="0" applyFont="1" applyBorder="1" applyAlignment="1">
      <alignment horizontal="center" vertical="center" wrapText="1"/>
    </xf>
    <xf numFmtId="0" fontId="31" fillId="0" borderId="0" xfId="0" applyFont="1"/>
    <xf numFmtId="0" fontId="12" fillId="0" borderId="1" xfId="0" applyFont="1" applyBorder="1" applyAlignment="1">
      <alignment horizontal="right"/>
    </xf>
    <xf numFmtId="0" fontId="12" fillId="0" borderId="56" xfId="0" applyFont="1" applyBorder="1" applyAlignment="1">
      <alignment horizontal="right"/>
    </xf>
    <xf numFmtId="0" fontId="33" fillId="3" borderId="20" xfId="0" applyFont="1" applyFill="1" applyBorder="1" applyAlignment="1">
      <alignment horizontal="left" vertical="center"/>
    </xf>
    <xf numFmtId="0" fontId="10" fillId="0" borderId="18" xfId="0" applyFont="1" applyBorder="1"/>
    <xf numFmtId="0" fontId="10" fillId="0" borderId="0" xfId="0" applyFont="1"/>
    <xf numFmtId="0" fontId="34" fillId="0" borderId="0" xfId="0" applyFont="1"/>
    <xf numFmtId="0" fontId="13" fillId="0" borderId="0" xfId="0" applyFont="1"/>
    <xf numFmtId="165" fontId="0" fillId="2" borderId="69" xfId="2" applyNumberFormat="1" applyFont="1" applyFill="1" applyBorder="1" applyProtection="1"/>
    <xf numFmtId="165" fontId="0" fillId="6" borderId="68" xfId="2" applyNumberFormat="1" applyFont="1" applyFill="1" applyBorder="1" applyProtection="1"/>
    <xf numFmtId="165" fontId="1" fillId="6" borderId="68" xfId="2" applyNumberFormat="1" applyFont="1" applyFill="1" applyBorder="1" applyProtection="1"/>
    <xf numFmtId="165" fontId="35" fillId="6" borderId="68" xfId="2" applyNumberFormat="1" applyFont="1" applyFill="1" applyBorder="1" applyProtection="1"/>
    <xf numFmtId="165" fontId="1" fillId="3" borderId="5" xfId="2" applyNumberFormat="1" applyFont="1" applyFill="1" applyBorder="1" applyProtection="1"/>
    <xf numFmtId="0" fontId="2" fillId="0" borderId="55" xfId="0" applyFont="1" applyBorder="1" applyAlignment="1">
      <alignment vertical="center"/>
    </xf>
    <xf numFmtId="0" fontId="8" fillId="0" borderId="55" xfId="0" applyFont="1" applyBorder="1"/>
    <xf numFmtId="0" fontId="9" fillId="0" borderId="55" xfId="0" applyFont="1" applyBorder="1"/>
    <xf numFmtId="0" fontId="35" fillId="6" borderId="68" xfId="0" applyFont="1" applyFill="1" applyBorder="1" applyAlignment="1">
      <alignment horizontal="right"/>
    </xf>
    <xf numFmtId="0" fontId="14" fillId="4" borderId="2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62" xfId="0" applyFont="1" applyFill="1" applyBorder="1" applyAlignment="1">
      <alignment horizontal="center" vertical="center" wrapText="1"/>
    </xf>
    <xf numFmtId="0" fontId="14" fillId="4" borderId="63" xfId="0" applyFont="1" applyFill="1" applyBorder="1" applyAlignment="1">
      <alignment horizontal="center" vertical="center" wrapText="1"/>
    </xf>
    <xf numFmtId="0" fontId="1" fillId="6" borderId="68" xfId="0" applyFont="1" applyFill="1" applyBorder="1" applyAlignment="1">
      <alignment horizontal="right"/>
    </xf>
    <xf numFmtId="0" fontId="1" fillId="4" borderId="3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0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2" fontId="0" fillId="0" borderId="18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164" fontId="0" fillId="0" borderId="18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34" fillId="0" borderId="5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6" fillId="0" borderId="65" xfId="0" applyFont="1" applyBorder="1" applyAlignment="1">
      <alignment horizontal="left"/>
    </xf>
    <xf numFmtId="0" fontId="36" fillId="0" borderId="66" xfId="0" applyFont="1" applyBorder="1" applyAlignment="1">
      <alignment horizontal="left"/>
    </xf>
    <xf numFmtId="0" fontId="36" fillId="0" borderId="67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 applyProtection="1">
      <alignment horizontal="left" vertical="top" wrapText="1" indent="5"/>
      <protection locked="0"/>
    </xf>
    <xf numFmtId="0" fontId="0" fillId="0" borderId="19" xfId="0" applyBorder="1" applyAlignment="1" applyProtection="1">
      <alignment horizontal="left" vertical="top" wrapText="1" indent="5"/>
      <protection locked="0"/>
    </xf>
    <xf numFmtId="0" fontId="0" fillId="0" borderId="9" xfId="0" applyBorder="1" applyAlignment="1" applyProtection="1">
      <alignment horizontal="left" vertical="top" wrapText="1" indent="5"/>
      <protection locked="0"/>
    </xf>
    <xf numFmtId="0" fontId="0" fillId="0" borderId="10" xfId="0" applyBorder="1" applyAlignment="1" applyProtection="1">
      <alignment horizontal="left" vertical="top" wrapText="1" indent="5"/>
      <protection locked="0"/>
    </xf>
    <xf numFmtId="0" fontId="0" fillId="0" borderId="0" xfId="0" applyAlignment="1" applyProtection="1">
      <alignment horizontal="left" vertical="top" wrapText="1" indent="5"/>
      <protection locked="0"/>
    </xf>
    <xf numFmtId="0" fontId="0" fillId="0" borderId="11" xfId="0" applyBorder="1" applyAlignment="1" applyProtection="1">
      <alignment horizontal="left" vertical="top" wrapText="1" indent="5"/>
      <protection locked="0"/>
    </xf>
    <xf numFmtId="0" fontId="0" fillId="0" borderId="12" xfId="0" applyBorder="1" applyAlignment="1" applyProtection="1">
      <alignment horizontal="left" vertical="top" wrapText="1" indent="5"/>
      <protection locked="0"/>
    </xf>
    <xf numFmtId="0" fontId="0" fillId="0" borderId="4" xfId="0" applyBorder="1" applyAlignment="1" applyProtection="1">
      <alignment horizontal="left" vertical="top" wrapText="1" indent="5"/>
      <protection locked="0"/>
    </xf>
    <xf numFmtId="0" fontId="0" fillId="0" borderId="13" xfId="0" applyBorder="1" applyAlignment="1" applyProtection="1">
      <alignment horizontal="left" vertical="top" wrapText="1" indent="5"/>
      <protection locked="0"/>
    </xf>
    <xf numFmtId="0" fontId="1" fillId="0" borderId="19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24" xfId="0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0" fillId="5" borderId="1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14" fillId="4" borderId="22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61" xfId="0" applyFont="1" applyFill="1" applyBorder="1" applyAlignment="1">
      <alignment horizontal="right" vertical="center" wrapText="1"/>
    </xf>
    <xf numFmtId="0" fontId="14" fillId="4" borderId="62" xfId="0" applyFont="1" applyFill="1" applyBorder="1" applyAlignment="1">
      <alignment horizontal="right" vertical="center" wrapText="1"/>
    </xf>
    <xf numFmtId="0" fontId="1" fillId="0" borderId="57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5" fillId="4" borderId="58" xfId="0" applyFont="1" applyFill="1" applyBorder="1" applyAlignment="1">
      <alignment horizontal="center" wrapText="1"/>
    </xf>
    <xf numFmtId="0" fontId="15" fillId="4" borderId="59" xfId="0" applyFont="1" applyFill="1" applyBorder="1" applyAlignment="1">
      <alignment horizontal="center" wrapText="1"/>
    </xf>
    <xf numFmtId="0" fontId="15" fillId="4" borderId="60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8" fillId="0" borderId="26" xfId="0" applyFont="1" applyBorder="1" applyAlignment="1">
      <alignment horizontal="center"/>
    </xf>
    <xf numFmtId="0" fontId="15" fillId="4" borderId="52" xfId="0" applyFont="1" applyFill="1" applyBorder="1" applyAlignment="1">
      <alignment horizontal="center" wrapText="1"/>
    </xf>
    <xf numFmtId="0" fontId="15" fillId="4" borderId="53" xfId="0" applyFont="1" applyFill="1" applyBorder="1" applyAlignment="1">
      <alignment horizontal="center" wrapText="1"/>
    </xf>
    <xf numFmtId="0" fontId="15" fillId="4" borderId="54" xfId="0" applyFont="1" applyFill="1" applyBorder="1" applyAlignment="1">
      <alignment horizontal="center" wrapText="1"/>
    </xf>
    <xf numFmtId="2" fontId="11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right"/>
    </xf>
    <xf numFmtId="0" fontId="14" fillId="4" borderId="48" xfId="0" applyFont="1" applyFill="1" applyBorder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 wrapText="1"/>
    </xf>
    <xf numFmtId="0" fontId="24" fillId="4" borderId="53" xfId="0" applyFont="1" applyFill="1" applyBorder="1" applyAlignment="1">
      <alignment horizontal="center" vertical="center" wrapText="1"/>
    </xf>
    <xf numFmtId="0" fontId="24" fillId="4" borderId="54" xfId="0" applyFont="1" applyFill="1" applyBorder="1" applyAlignment="1">
      <alignment horizontal="center" vertical="center" wrapText="1"/>
    </xf>
    <xf numFmtId="0" fontId="27" fillId="0" borderId="65" xfId="0" applyFont="1" applyBorder="1" applyAlignment="1" applyProtection="1">
      <alignment horizontal="center" vertical="top" wrapText="1" shrinkToFit="1"/>
      <protection locked="0"/>
    </xf>
    <xf numFmtId="0" fontId="27" fillId="0" borderId="66" xfId="0" applyFont="1" applyBorder="1" applyAlignment="1" applyProtection="1">
      <alignment horizontal="center" vertical="top" wrapText="1" shrinkToFit="1"/>
      <protection locked="0"/>
    </xf>
    <xf numFmtId="0" fontId="27" fillId="0" borderId="67" xfId="0" applyFont="1" applyBorder="1" applyAlignment="1" applyProtection="1">
      <alignment horizontal="center" vertical="top" wrapText="1" shrinkToFit="1"/>
      <protection locked="0"/>
    </xf>
    <xf numFmtId="0" fontId="0" fillId="0" borderId="64" xfId="0" applyBorder="1" applyAlignment="1" applyProtection="1">
      <alignment horizontal="left"/>
      <protection locked="0"/>
    </xf>
    <xf numFmtId="0" fontId="0" fillId="0" borderId="67" xfId="0" applyBorder="1" applyAlignment="1" applyProtection="1">
      <alignment horizontal="left"/>
      <protection locked="0"/>
    </xf>
    <xf numFmtId="0" fontId="0" fillId="0" borderId="65" xfId="0" applyBorder="1" applyAlignment="1" applyProtection="1">
      <alignment horizontal="left"/>
      <protection locked="0"/>
    </xf>
    <xf numFmtId="0" fontId="27" fillId="0" borderId="15" xfId="0" applyFont="1" applyBorder="1" applyAlignment="1" applyProtection="1">
      <alignment horizontal="left" vertical="top" wrapText="1" indent="2" shrinkToFit="1"/>
      <protection locked="0"/>
    </xf>
    <xf numFmtId="0" fontId="26" fillId="0" borderId="20" xfId="0" applyFont="1" applyBorder="1" applyAlignment="1" applyProtection="1">
      <alignment horizontal="left" vertical="top" wrapText="1" indent="2" shrinkToFit="1"/>
      <protection locked="0"/>
    </xf>
    <xf numFmtId="0" fontId="7" fillId="0" borderId="7" xfId="1" applyFill="1" applyBorder="1" applyAlignment="1" applyProtection="1">
      <alignment horizontal="left" vertical="top" wrapText="1" indent="2" shrinkToFit="1"/>
      <protection locked="0"/>
    </xf>
    <xf numFmtId="0" fontId="7" fillId="0" borderId="8" xfId="1" applyFill="1" applyBorder="1" applyAlignment="1" applyProtection="1">
      <alignment horizontal="left" vertical="top" wrapText="1" indent="2" shrinkToFit="1"/>
      <protection locked="0"/>
    </xf>
    <xf numFmtId="0" fontId="7" fillId="0" borderId="9" xfId="1" applyFill="1" applyBorder="1" applyAlignment="1" applyProtection="1">
      <alignment horizontal="left" vertical="top" wrapText="1" indent="2" shrinkToFit="1"/>
      <protection locked="0"/>
    </xf>
    <xf numFmtId="0" fontId="12" fillId="0" borderId="39" xfId="0" applyFont="1" applyBorder="1" applyAlignment="1">
      <alignment horizontal="right"/>
    </xf>
    <xf numFmtId="0" fontId="14" fillId="4" borderId="37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4" fillId="4" borderId="37" xfId="0" applyFont="1" applyFill="1" applyBorder="1" applyAlignment="1">
      <alignment horizontal="right" vertical="center" wrapText="1"/>
    </xf>
    <xf numFmtId="0" fontId="14" fillId="4" borderId="36" xfId="0" applyFont="1" applyFill="1" applyBorder="1" applyAlignment="1">
      <alignment horizontal="left" vertical="center" wrapText="1"/>
    </xf>
    <xf numFmtId="0" fontId="14" fillId="4" borderId="42" xfId="0" applyFont="1" applyFill="1" applyBorder="1" applyAlignment="1">
      <alignment horizontal="left" vertical="center" wrapText="1"/>
    </xf>
    <xf numFmtId="0" fontId="14" fillId="4" borderId="29" xfId="0" applyFont="1" applyFill="1" applyBorder="1" applyAlignment="1">
      <alignment horizontal="left" vertical="center" wrapText="1"/>
    </xf>
    <xf numFmtId="0" fontId="32" fillId="0" borderId="26" xfId="0" applyFont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14" fillId="4" borderId="70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 applyProtection="1">
      <alignment horizontal="right" vertical="center" wrapText="1"/>
      <protection locked="0"/>
    </xf>
    <xf numFmtId="0" fontId="24" fillId="0" borderId="8" xfId="0" applyFont="1" applyBorder="1" applyAlignment="1" applyProtection="1">
      <alignment horizontal="left" vertical="center" wrapText="1"/>
      <protection locked="0"/>
    </xf>
    <xf numFmtId="0" fontId="25" fillId="0" borderId="20" xfId="0" applyFont="1" applyBorder="1" applyAlignment="1" applyProtection="1">
      <alignment horizontal="left" vertical="center" wrapText="1" indent="5"/>
      <protection locked="0"/>
    </xf>
    <xf numFmtId="1" fontId="25" fillId="0" borderId="20" xfId="0" applyNumberFormat="1" applyFont="1" applyBorder="1" applyAlignment="1" applyProtection="1">
      <alignment horizontal="center" vertical="center" wrapText="1"/>
      <protection locked="0"/>
    </xf>
    <xf numFmtId="164" fontId="25" fillId="0" borderId="20" xfId="0" applyNumberFormat="1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left" wrapText="1"/>
      <protection locked="0"/>
    </xf>
    <xf numFmtId="0" fontId="15" fillId="0" borderId="15" xfId="0" applyFont="1" applyBorder="1" applyAlignment="1" applyProtection="1">
      <alignment horizontal="center" wrapText="1"/>
      <protection locked="0"/>
    </xf>
    <xf numFmtId="0" fontId="24" fillId="4" borderId="20" xfId="0" applyFont="1" applyFill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14" fillId="4" borderId="16" xfId="0" applyFont="1" applyFill="1" applyBorder="1" applyAlignment="1" applyProtection="1">
      <alignment horizontal="left" vertical="center" wrapText="1"/>
      <protection locked="0"/>
    </xf>
    <xf numFmtId="0" fontId="14" fillId="4" borderId="0" xfId="0" applyFont="1" applyFill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right" vertical="center" wrapText="1"/>
      <protection locked="0"/>
    </xf>
    <xf numFmtId="0" fontId="14" fillId="4" borderId="0" xfId="0" applyFont="1" applyFill="1" applyAlignment="1" applyProtection="1">
      <alignment horizontal="right" vertical="center" wrapText="1"/>
      <protection locked="0"/>
    </xf>
    <xf numFmtId="0" fontId="14" fillId="4" borderId="3" xfId="0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/>
    <xf numFmtId="0" fontId="1" fillId="0" borderId="68" xfId="0" applyFont="1" applyBorder="1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Lists!$I$18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Lists!$I$18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Lists!$I$18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Lists!$I$18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Lists!$I$18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Lists!$I$1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555588</xdr:colOff>
      <xdr:row>0</xdr:row>
      <xdr:rowOff>53975</xdr:rowOff>
    </xdr:from>
    <xdr:to>
      <xdr:col>7</xdr:col>
      <xdr:colOff>1469117</xdr:colOff>
      <xdr:row>2</xdr:row>
      <xdr:rowOff>135616</xdr:rowOff>
    </xdr:to>
    <xdr:pic>
      <xdr:nvPicPr>
        <xdr:cNvPr id="5" name="Picture 4" descr="california-department-of-agi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238" y="53975"/>
          <a:ext cx="901737" cy="482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171450</xdr:rowOff>
        </xdr:from>
        <xdr:to>
          <xdr:col>2</xdr:col>
          <xdr:colOff>514350</xdr:colOff>
          <xdr:row>8</xdr:row>
          <xdr:rowOff>114300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7</xdr:row>
          <xdr:rowOff>171450</xdr:rowOff>
        </xdr:from>
        <xdr:to>
          <xdr:col>4</xdr:col>
          <xdr:colOff>819150</xdr:colOff>
          <xdr:row>8</xdr:row>
          <xdr:rowOff>133350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555588</xdr:colOff>
      <xdr:row>0</xdr:row>
      <xdr:rowOff>53975</xdr:rowOff>
    </xdr:from>
    <xdr:to>
      <xdr:col>7</xdr:col>
      <xdr:colOff>1466396</xdr:colOff>
      <xdr:row>2</xdr:row>
      <xdr:rowOff>132895</xdr:rowOff>
    </xdr:to>
    <xdr:pic>
      <xdr:nvPicPr>
        <xdr:cNvPr id="2" name="Picture 1" descr="california-department-of-ag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238" y="53975"/>
          <a:ext cx="908087" cy="482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10</xdr:row>
          <xdr:rowOff>171450</xdr:rowOff>
        </xdr:from>
        <xdr:to>
          <xdr:col>2</xdr:col>
          <xdr:colOff>514350</xdr:colOff>
          <xdr:row>11</xdr:row>
          <xdr:rowOff>114300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10</xdr:row>
          <xdr:rowOff>171450</xdr:rowOff>
        </xdr:from>
        <xdr:to>
          <xdr:col>4</xdr:col>
          <xdr:colOff>819150</xdr:colOff>
          <xdr:row>11</xdr:row>
          <xdr:rowOff>133350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555588</xdr:colOff>
      <xdr:row>0</xdr:row>
      <xdr:rowOff>53975</xdr:rowOff>
    </xdr:from>
    <xdr:to>
      <xdr:col>8</xdr:col>
      <xdr:colOff>132896</xdr:colOff>
      <xdr:row>2</xdr:row>
      <xdr:rowOff>132895</xdr:rowOff>
    </xdr:to>
    <xdr:pic>
      <xdr:nvPicPr>
        <xdr:cNvPr id="2" name="Picture 1" descr="california-department-of-agi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238" y="53975"/>
          <a:ext cx="908087" cy="482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9</xdr:row>
          <xdr:rowOff>142875</xdr:rowOff>
        </xdr:from>
        <xdr:to>
          <xdr:col>2</xdr:col>
          <xdr:colOff>400050</xdr:colOff>
          <xdr:row>10</xdr:row>
          <xdr:rowOff>66675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9</xdr:row>
          <xdr:rowOff>133350</xdr:rowOff>
        </xdr:from>
        <xdr:to>
          <xdr:col>4</xdr:col>
          <xdr:colOff>257175</xdr:colOff>
          <xdr:row>10</xdr:row>
          <xdr:rowOff>66675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555588</xdr:colOff>
      <xdr:row>0</xdr:row>
      <xdr:rowOff>53975</xdr:rowOff>
    </xdr:from>
    <xdr:to>
      <xdr:col>8</xdr:col>
      <xdr:colOff>132896</xdr:colOff>
      <xdr:row>2</xdr:row>
      <xdr:rowOff>132895</xdr:rowOff>
    </xdr:to>
    <xdr:pic>
      <xdr:nvPicPr>
        <xdr:cNvPr id="2" name="Picture 1" descr="california-department-of-agi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0138" y="53975"/>
          <a:ext cx="910808" cy="478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9</xdr:row>
          <xdr:rowOff>142875</xdr:rowOff>
        </xdr:from>
        <xdr:to>
          <xdr:col>2</xdr:col>
          <xdr:colOff>400050</xdr:colOff>
          <xdr:row>10</xdr:row>
          <xdr:rowOff>66675</xdr:rowOff>
        </xdr:to>
        <xdr:sp macro="" textlink="">
          <xdr:nvSpPr>
            <xdr:cNvPr id="16385" name="Option 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3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9</xdr:row>
          <xdr:rowOff>133350</xdr:rowOff>
        </xdr:from>
        <xdr:to>
          <xdr:col>4</xdr:col>
          <xdr:colOff>257175</xdr:colOff>
          <xdr:row>10</xdr:row>
          <xdr:rowOff>66675</xdr:rowOff>
        </xdr:to>
        <xdr:sp macro="" textlink="">
          <xdr:nvSpPr>
            <xdr:cNvPr id="16386" name="Option 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3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555588</xdr:colOff>
      <xdr:row>0</xdr:row>
      <xdr:rowOff>53975</xdr:rowOff>
    </xdr:from>
    <xdr:to>
      <xdr:col>8</xdr:col>
      <xdr:colOff>132896</xdr:colOff>
      <xdr:row>2</xdr:row>
      <xdr:rowOff>132895</xdr:rowOff>
    </xdr:to>
    <xdr:pic>
      <xdr:nvPicPr>
        <xdr:cNvPr id="2" name="Picture 1" descr="california-department-of-agi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0138" y="53975"/>
          <a:ext cx="910808" cy="478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9</xdr:row>
          <xdr:rowOff>142875</xdr:rowOff>
        </xdr:from>
        <xdr:to>
          <xdr:col>2</xdr:col>
          <xdr:colOff>400050</xdr:colOff>
          <xdr:row>10</xdr:row>
          <xdr:rowOff>66675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4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9</xdr:row>
          <xdr:rowOff>133350</xdr:rowOff>
        </xdr:from>
        <xdr:to>
          <xdr:col>4</xdr:col>
          <xdr:colOff>257175</xdr:colOff>
          <xdr:row>10</xdr:row>
          <xdr:rowOff>66675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4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555588</xdr:colOff>
      <xdr:row>0</xdr:row>
      <xdr:rowOff>53975</xdr:rowOff>
    </xdr:from>
    <xdr:to>
      <xdr:col>7</xdr:col>
      <xdr:colOff>1466396</xdr:colOff>
      <xdr:row>2</xdr:row>
      <xdr:rowOff>132895</xdr:rowOff>
    </xdr:to>
    <xdr:pic>
      <xdr:nvPicPr>
        <xdr:cNvPr id="2" name="Picture 1" descr="california-department-of-agi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0888" y="53975"/>
          <a:ext cx="908087" cy="482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133350</xdr:rowOff>
        </xdr:from>
        <xdr:to>
          <xdr:col>2</xdr:col>
          <xdr:colOff>409575</xdr:colOff>
          <xdr:row>11</xdr:row>
          <xdr:rowOff>85725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5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10</xdr:row>
          <xdr:rowOff>133350</xdr:rowOff>
        </xdr:from>
        <xdr:to>
          <xdr:col>4</xdr:col>
          <xdr:colOff>247650</xdr:colOff>
          <xdr:row>11</xdr:row>
          <xdr:rowOff>95250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5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DAFiscalTeam@aging.ca.gov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DAFiscalTeam@aging.ca.gov" TargetMode="External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93CCA-49FC-4B7B-90D7-E4960D2776DF}">
  <sheetPr>
    <pageSetUpPr fitToPage="1"/>
  </sheetPr>
  <dimension ref="A1:L51"/>
  <sheetViews>
    <sheetView tabSelected="1" zoomScale="120" zoomScaleNormal="120" workbookViewId="0">
      <selection activeCell="N44" sqref="N44"/>
    </sheetView>
  </sheetViews>
  <sheetFormatPr defaultRowHeight="15.75"/>
  <cols>
    <col min="1" max="1" width="37.625" customWidth="1"/>
    <col min="2" max="2" width="2.875" hidden="1" customWidth="1"/>
    <col min="3" max="3" width="13.875" customWidth="1"/>
    <col min="4" max="4" width="1.5" customWidth="1"/>
    <col min="5" max="5" width="11.5" customWidth="1"/>
    <col min="6" max="6" width="9.25" customWidth="1"/>
    <col min="7" max="7" width="18" customWidth="1"/>
    <col min="8" max="8" width="19.5" customWidth="1"/>
  </cols>
  <sheetData>
    <row r="1" spans="1:12">
      <c r="A1" s="16" t="s">
        <v>53</v>
      </c>
      <c r="B1" s="16"/>
      <c r="C1" s="29"/>
      <c r="D1" s="17"/>
      <c r="E1" s="18"/>
      <c r="F1" s="29"/>
      <c r="G1" s="17"/>
      <c r="H1" s="17"/>
    </row>
    <row r="2" spans="1:12">
      <c r="A2" s="16" t="s">
        <v>54</v>
      </c>
      <c r="B2" s="16"/>
      <c r="C2" s="29"/>
      <c r="D2" s="17"/>
      <c r="E2" s="18"/>
      <c r="F2" s="30"/>
      <c r="G2" s="19"/>
      <c r="H2" s="19"/>
    </row>
    <row r="3" spans="1:12">
      <c r="A3" s="102"/>
      <c r="B3" s="102"/>
      <c r="C3" s="103"/>
      <c r="D3" s="103"/>
      <c r="E3" s="103"/>
      <c r="F3" s="104"/>
      <c r="G3" s="104"/>
      <c r="H3" s="104"/>
    </row>
    <row r="4" spans="1:12" ht="30" customHeight="1">
      <c r="A4" s="125" t="s">
        <v>145</v>
      </c>
      <c r="B4" s="125"/>
      <c r="C4" s="125"/>
      <c r="D4" s="125"/>
      <c r="E4" s="125"/>
      <c r="F4" s="125"/>
      <c r="G4" s="125"/>
      <c r="H4" s="125"/>
      <c r="I4" s="95"/>
      <c r="J4" s="95"/>
      <c r="K4" s="95"/>
      <c r="L4" s="95"/>
    </row>
    <row r="5" spans="1:12" s="60" customFormat="1" ht="26.25" customHeight="1">
      <c r="A5" s="126" t="s">
        <v>173</v>
      </c>
      <c r="B5" s="126"/>
      <c r="C5" s="126"/>
      <c r="D5" s="126"/>
      <c r="E5" s="126"/>
      <c r="F5" s="126"/>
      <c r="G5" s="126"/>
      <c r="H5" s="126"/>
      <c r="I5" s="96"/>
      <c r="J5" s="96"/>
      <c r="K5" s="96"/>
      <c r="L5" s="96"/>
    </row>
    <row r="6" spans="1:12" ht="28.5" thickBot="1">
      <c r="A6" s="92" t="s">
        <v>146</v>
      </c>
      <c r="B6" s="93"/>
      <c r="C6" s="127" t="s">
        <v>174</v>
      </c>
      <c r="D6" s="128"/>
      <c r="E6" s="128"/>
      <c r="F6" s="128"/>
      <c r="G6" s="128"/>
      <c r="H6" s="129"/>
      <c r="I6" s="94"/>
      <c r="J6" s="94"/>
      <c r="K6" s="94"/>
      <c r="L6" s="94"/>
    </row>
    <row r="7" spans="1:12" ht="30.75" hidden="1" customHeight="1" thickBot="1">
      <c r="A7" s="61" t="e">
        <f>#REF!</f>
        <v>#REF!</v>
      </c>
      <c r="B7" s="61"/>
      <c r="C7" s="90" t="s">
        <v>0</v>
      </c>
      <c r="D7" s="90"/>
      <c r="E7" s="90">
        <v>2</v>
      </c>
      <c r="F7" s="90"/>
      <c r="G7" s="91"/>
      <c r="H7" s="65" t="e">
        <f>#REF!</f>
        <v>#REF!</v>
      </c>
    </row>
    <row r="8" spans="1:12" ht="23.25" customHeight="1" thickTop="1">
      <c r="A8" s="51" t="s">
        <v>38</v>
      </c>
      <c r="B8" s="43"/>
      <c r="C8" s="151" t="s">
        <v>32</v>
      </c>
      <c r="D8" s="152"/>
      <c r="E8" s="152" t="s">
        <v>42</v>
      </c>
      <c r="F8" s="152"/>
      <c r="G8" s="106"/>
      <c r="H8" s="107"/>
    </row>
    <row r="9" spans="1:12" ht="23.25" customHeight="1" thickBot="1">
      <c r="A9" s="78" t="s">
        <v>181</v>
      </c>
      <c r="B9" s="79"/>
      <c r="C9" s="153"/>
      <c r="D9" s="154"/>
      <c r="E9" s="154"/>
      <c r="F9" s="154"/>
      <c r="G9" s="108"/>
      <c r="H9" s="109"/>
    </row>
    <row r="10" spans="1:12" ht="19.350000000000001" customHeight="1">
      <c r="A10" s="157" t="s">
        <v>156</v>
      </c>
      <c r="B10" s="158"/>
      <c r="C10" s="158"/>
      <c r="D10" s="158"/>
      <c r="E10" s="158"/>
      <c r="F10" s="158"/>
      <c r="G10" s="158"/>
      <c r="H10" s="159"/>
    </row>
    <row r="11" spans="1:12" ht="33" customHeight="1">
      <c r="A11" s="81" t="s">
        <v>171</v>
      </c>
      <c r="B11" s="82"/>
      <c r="C11" s="155" t="s">
        <v>3</v>
      </c>
      <c r="D11" s="156"/>
      <c r="E11" s="76" t="s">
        <v>41</v>
      </c>
      <c r="F11" s="155" t="s">
        <v>4</v>
      </c>
      <c r="G11" s="156"/>
      <c r="H11" s="83" t="s">
        <v>5</v>
      </c>
    </row>
    <row r="12" spans="1:12" ht="18" customHeight="1">
      <c r="A12" s="52"/>
      <c r="B12" s="48"/>
      <c r="C12" s="123"/>
      <c r="D12" s="124"/>
      <c r="E12" s="49"/>
      <c r="F12" s="121"/>
      <c r="G12" s="122"/>
      <c r="H12" s="53">
        <f>SUM(C12+E12)*F12</f>
        <v>0</v>
      </c>
    </row>
    <row r="13" spans="1:12" ht="18" customHeight="1">
      <c r="A13" s="47"/>
      <c r="B13" s="48"/>
      <c r="C13" s="123"/>
      <c r="D13" s="124"/>
      <c r="E13" s="49"/>
      <c r="F13" s="121"/>
      <c r="G13" s="122"/>
      <c r="H13" s="44">
        <f t="shared" ref="H13:H21" si="0">SUM(C13+E13)*F13</f>
        <v>0</v>
      </c>
    </row>
    <row r="14" spans="1:12" ht="18" customHeight="1">
      <c r="A14" s="47"/>
      <c r="B14" s="48"/>
      <c r="C14" s="123"/>
      <c r="D14" s="124"/>
      <c r="E14" s="49"/>
      <c r="F14" s="121"/>
      <c r="G14" s="122"/>
      <c r="H14" s="44">
        <f t="shared" si="0"/>
        <v>0</v>
      </c>
    </row>
    <row r="15" spans="1:12" ht="18" customHeight="1">
      <c r="A15" s="47"/>
      <c r="B15" s="48"/>
      <c r="C15" s="123"/>
      <c r="D15" s="124"/>
      <c r="E15" s="49"/>
      <c r="F15" s="121"/>
      <c r="G15" s="122"/>
      <c r="H15" s="44">
        <f t="shared" si="0"/>
        <v>0</v>
      </c>
    </row>
    <row r="16" spans="1:12" ht="18" customHeight="1">
      <c r="A16" s="47"/>
      <c r="B16" s="48"/>
      <c r="C16" s="123"/>
      <c r="D16" s="124"/>
      <c r="E16" s="49"/>
      <c r="F16" s="121"/>
      <c r="G16" s="122"/>
      <c r="H16" s="44">
        <f t="shared" si="0"/>
        <v>0</v>
      </c>
    </row>
    <row r="17" spans="1:8" ht="18" customHeight="1">
      <c r="A17" s="47"/>
      <c r="B17" s="48"/>
      <c r="C17" s="123"/>
      <c r="D17" s="124"/>
      <c r="E17" s="49"/>
      <c r="F17" s="121"/>
      <c r="G17" s="122"/>
      <c r="H17" s="44">
        <f t="shared" si="0"/>
        <v>0</v>
      </c>
    </row>
    <row r="18" spans="1:8" ht="18" customHeight="1">
      <c r="A18" s="47"/>
      <c r="B18" s="48"/>
      <c r="C18" s="123"/>
      <c r="D18" s="124"/>
      <c r="E18" s="49"/>
      <c r="F18" s="121"/>
      <c r="G18" s="122"/>
      <c r="H18" s="44">
        <f t="shared" si="0"/>
        <v>0</v>
      </c>
    </row>
    <row r="19" spans="1:8" ht="18" customHeight="1">
      <c r="A19" s="47"/>
      <c r="B19" s="48"/>
      <c r="C19" s="123"/>
      <c r="D19" s="124"/>
      <c r="E19" s="49"/>
      <c r="F19" s="121"/>
      <c r="G19" s="122"/>
      <c r="H19" s="44">
        <f t="shared" si="0"/>
        <v>0</v>
      </c>
    </row>
    <row r="20" spans="1:8" ht="18" customHeight="1">
      <c r="A20" s="47"/>
      <c r="B20" s="48"/>
      <c r="C20" s="123"/>
      <c r="D20" s="124"/>
      <c r="E20" s="49"/>
      <c r="F20" s="121"/>
      <c r="G20" s="122"/>
      <c r="H20" s="44">
        <f t="shared" si="0"/>
        <v>0</v>
      </c>
    </row>
    <row r="21" spans="1:8" ht="18" customHeight="1">
      <c r="A21" s="47"/>
      <c r="B21" s="48"/>
      <c r="C21" s="123"/>
      <c r="D21" s="124"/>
      <c r="E21" s="49"/>
      <c r="F21" s="121"/>
      <c r="G21" s="122"/>
      <c r="H21" s="44">
        <f t="shared" si="0"/>
        <v>0</v>
      </c>
    </row>
    <row r="22" spans="1:8" ht="18" customHeight="1">
      <c r="A22" s="141" t="s">
        <v>6</v>
      </c>
      <c r="B22" s="141"/>
      <c r="C22" s="141"/>
      <c r="D22" s="141"/>
      <c r="E22" s="141"/>
      <c r="F22" s="141"/>
      <c r="G22" s="142"/>
      <c r="H22" s="45">
        <f>(C12*F12)+(C13*F13)+(C14*F14)+(C15*F15)+(C16*F16)+(C17*F17)+(C18*F18)+(C19*F19)+(C20*F20)+(C21*F21)</f>
        <v>0</v>
      </c>
    </row>
    <row r="23" spans="1:8" ht="18" customHeight="1">
      <c r="A23" s="143" t="s">
        <v>7</v>
      </c>
      <c r="B23" s="143"/>
      <c r="C23" s="143"/>
      <c r="D23" s="143"/>
      <c r="E23" s="143"/>
      <c r="F23" s="143"/>
      <c r="G23" s="144"/>
      <c r="H23" s="46">
        <f>(E12*F12)+(E13*F13)+(E14*F14)+(E15*F15)+(E16*F16)+(E17*F17)+(E18*F18)+(E19*F19)+(E20*F20)+(E21*F21)</f>
        <v>0</v>
      </c>
    </row>
    <row r="24" spans="1:8" ht="18" customHeight="1">
      <c r="A24" s="143" t="s">
        <v>8</v>
      </c>
      <c r="B24" s="143"/>
      <c r="C24" s="143"/>
      <c r="D24" s="143"/>
      <c r="E24" s="143"/>
      <c r="F24" s="143"/>
      <c r="G24" s="144"/>
      <c r="H24" s="101">
        <f>H22+H23</f>
        <v>0</v>
      </c>
    </row>
    <row r="25" spans="1:8" ht="7.35" customHeight="1" thickBot="1">
      <c r="A25" s="145"/>
      <c r="B25" s="145"/>
      <c r="C25" s="145"/>
      <c r="D25" s="145"/>
      <c r="E25" s="145"/>
      <c r="F25" s="145"/>
      <c r="G25" s="145"/>
      <c r="H25" s="145"/>
    </row>
    <row r="26" spans="1:8" ht="21" customHeight="1" thickTop="1">
      <c r="A26" s="118" t="s">
        <v>154</v>
      </c>
      <c r="B26" s="119"/>
      <c r="C26" s="119"/>
      <c r="D26" s="119"/>
      <c r="E26" s="119"/>
      <c r="F26" s="119"/>
      <c r="G26" s="119"/>
      <c r="H26" s="120"/>
    </row>
    <row r="27" spans="1:8" ht="18" customHeight="1">
      <c r="A27" s="114" t="s">
        <v>151</v>
      </c>
      <c r="B27" s="114"/>
      <c r="C27" s="114"/>
      <c r="D27" s="114"/>
      <c r="E27" s="114"/>
      <c r="F27" s="115"/>
      <c r="G27" s="14"/>
      <c r="H27" s="50">
        <v>0</v>
      </c>
    </row>
    <row r="28" spans="1:8" ht="18" customHeight="1">
      <c r="A28" s="114" t="s">
        <v>148</v>
      </c>
      <c r="B28" s="114"/>
      <c r="C28" s="114"/>
      <c r="D28" s="114"/>
      <c r="E28" s="114"/>
      <c r="F28" s="115"/>
      <c r="G28" s="14"/>
      <c r="H28" s="87">
        <v>0</v>
      </c>
    </row>
    <row r="29" spans="1:8" ht="18" customHeight="1">
      <c r="A29" s="114" t="s">
        <v>147</v>
      </c>
      <c r="B29" s="114"/>
      <c r="C29" s="114"/>
      <c r="D29" s="114"/>
      <c r="E29" s="114"/>
      <c r="F29" s="115"/>
      <c r="G29" s="14"/>
      <c r="H29" s="50">
        <v>0</v>
      </c>
    </row>
    <row r="30" spans="1:8">
      <c r="A30" s="114" t="s">
        <v>11</v>
      </c>
      <c r="B30" s="114"/>
      <c r="C30" s="114"/>
      <c r="D30" s="114"/>
      <c r="E30" s="114"/>
      <c r="F30" s="115"/>
      <c r="G30" s="14"/>
      <c r="H30" s="50">
        <v>0</v>
      </c>
    </row>
    <row r="31" spans="1:8" ht="18" customHeight="1">
      <c r="A31" s="114" t="s">
        <v>12</v>
      </c>
      <c r="B31" s="114"/>
      <c r="C31" s="114"/>
      <c r="D31" s="114"/>
      <c r="E31" s="114"/>
      <c r="F31" s="115"/>
      <c r="G31" s="14"/>
      <c r="H31" s="50">
        <v>0</v>
      </c>
    </row>
    <row r="32" spans="1:8" ht="18" customHeight="1">
      <c r="A32" s="116" t="s">
        <v>43</v>
      </c>
      <c r="B32" s="116"/>
      <c r="C32" s="116"/>
      <c r="D32" s="116"/>
      <c r="E32" s="116"/>
      <c r="F32" s="117"/>
      <c r="G32" s="15"/>
      <c r="H32" s="50">
        <v>0</v>
      </c>
    </row>
    <row r="33" spans="1:8">
      <c r="A33" s="132"/>
      <c r="B33" s="133"/>
      <c r="C33" s="133"/>
      <c r="D33" s="133"/>
      <c r="E33" s="133"/>
      <c r="F33" s="133"/>
      <c r="G33" s="134"/>
      <c r="H33" s="148"/>
    </row>
    <row r="34" spans="1:8">
      <c r="A34" s="135"/>
      <c r="B34" s="136"/>
      <c r="C34" s="136"/>
      <c r="D34" s="136"/>
      <c r="E34" s="136"/>
      <c r="F34" s="136"/>
      <c r="G34" s="137"/>
      <c r="H34" s="149"/>
    </row>
    <row r="35" spans="1:8">
      <c r="A35" s="138"/>
      <c r="B35" s="139"/>
      <c r="C35" s="139"/>
      <c r="D35" s="139"/>
      <c r="E35" s="139"/>
      <c r="F35" s="139"/>
      <c r="G35" s="140"/>
      <c r="H35" s="150"/>
    </row>
    <row r="36" spans="1:8" ht="18" customHeight="1">
      <c r="A36" s="214" t="s">
        <v>152</v>
      </c>
      <c r="B36" s="214"/>
      <c r="C36" s="214"/>
      <c r="D36" s="214"/>
      <c r="E36" s="214"/>
      <c r="F36" s="214"/>
      <c r="G36" s="214"/>
      <c r="H36" s="45">
        <f>SUM(H27:H32)</f>
        <v>0</v>
      </c>
    </row>
    <row r="37" spans="1:8" ht="18" customHeight="1">
      <c r="A37" s="214" t="s">
        <v>185</v>
      </c>
      <c r="B37" s="214"/>
      <c r="C37" s="214"/>
      <c r="D37" s="214"/>
      <c r="E37" s="214"/>
      <c r="F37" s="214"/>
      <c r="G37" s="214"/>
      <c r="H37" s="97">
        <v>0</v>
      </c>
    </row>
    <row r="38" spans="1:8" ht="18" customHeight="1">
      <c r="A38" s="110" t="s">
        <v>172</v>
      </c>
      <c r="B38" s="110"/>
      <c r="C38" s="110"/>
      <c r="D38" s="110"/>
      <c r="E38" s="110"/>
      <c r="F38" s="110"/>
      <c r="G38" s="110"/>
      <c r="H38" s="99">
        <f>SUM(H24+H36+H37)</f>
        <v>0</v>
      </c>
    </row>
    <row r="39" spans="1:8" ht="10.9" customHeight="1" thickBot="1">
      <c r="A39" s="130"/>
      <c r="B39" s="131"/>
      <c r="C39" s="131"/>
      <c r="D39" s="131"/>
      <c r="E39" s="131"/>
      <c r="F39" s="131"/>
      <c r="G39" s="131"/>
      <c r="H39" s="131"/>
    </row>
    <row r="40" spans="1:8" ht="60" customHeight="1" thickTop="1">
      <c r="A40" s="111" t="s">
        <v>180</v>
      </c>
      <c r="B40" s="112"/>
      <c r="C40" s="112"/>
      <c r="D40" s="112"/>
      <c r="E40" s="112"/>
      <c r="F40" s="112"/>
      <c r="G40" s="112"/>
      <c r="H40" s="113"/>
    </row>
    <row r="41" spans="1:8">
      <c r="A41" s="114" t="s">
        <v>175</v>
      </c>
      <c r="B41" s="114"/>
      <c r="C41" s="114"/>
      <c r="D41" s="114"/>
      <c r="E41" s="114"/>
      <c r="F41" s="115"/>
      <c r="G41" s="14"/>
      <c r="H41" s="50">
        <f>'Partner 1 Budget'!H47</f>
        <v>0</v>
      </c>
    </row>
    <row r="42" spans="1:8">
      <c r="A42" s="114" t="s">
        <v>176</v>
      </c>
      <c r="B42" s="114"/>
      <c r="C42" s="114"/>
      <c r="D42" s="114"/>
      <c r="E42" s="114"/>
      <c r="F42" s="115"/>
      <c r="G42" s="14"/>
      <c r="H42" s="50">
        <f>'Partner 2 Budget'!H47</f>
        <v>0</v>
      </c>
    </row>
    <row r="43" spans="1:8">
      <c r="A43" s="114" t="s">
        <v>177</v>
      </c>
      <c r="B43" s="114"/>
      <c r="C43" s="114"/>
      <c r="D43" s="114"/>
      <c r="E43" s="114"/>
      <c r="F43" s="115"/>
      <c r="G43" s="14"/>
      <c r="H43" s="87">
        <f>'Partner 3 Budget'!H47</f>
        <v>0</v>
      </c>
    </row>
    <row r="44" spans="1:8">
      <c r="A44" s="110" t="s">
        <v>153</v>
      </c>
      <c r="B44" s="110"/>
      <c r="C44" s="110"/>
      <c r="D44" s="110"/>
      <c r="E44" s="110"/>
      <c r="F44" s="110"/>
      <c r="G44" s="110"/>
      <c r="H44" s="99">
        <f>SUM(H41:H43)</f>
        <v>0</v>
      </c>
    </row>
    <row r="47" spans="1:8" ht="26.25">
      <c r="A47" s="105" t="s">
        <v>155</v>
      </c>
      <c r="B47" s="105"/>
      <c r="C47" s="105"/>
      <c r="D47" s="105"/>
      <c r="E47" s="105"/>
      <c r="F47" s="105"/>
      <c r="G47" s="105"/>
      <c r="H47" s="100">
        <f>SUM(H38)+H44</f>
        <v>0</v>
      </c>
    </row>
    <row r="49" spans="1:1">
      <c r="A49" s="213" t="s">
        <v>183</v>
      </c>
    </row>
    <row r="50" spans="1:1">
      <c r="A50" s="212" t="s">
        <v>184</v>
      </c>
    </row>
    <row r="51" spans="1:1">
      <c r="A51" s="211" t="s">
        <v>182</v>
      </c>
    </row>
  </sheetData>
  <mergeCells count="52">
    <mergeCell ref="C16:D16"/>
    <mergeCell ref="C8:D9"/>
    <mergeCell ref="E8:F9"/>
    <mergeCell ref="C12:D12"/>
    <mergeCell ref="F12:G12"/>
    <mergeCell ref="F11:G11"/>
    <mergeCell ref="A10:H10"/>
    <mergeCell ref="C11:D11"/>
    <mergeCell ref="A28:F28"/>
    <mergeCell ref="A30:F30"/>
    <mergeCell ref="C21:D21"/>
    <mergeCell ref="C20:D20"/>
    <mergeCell ref="F19:G19"/>
    <mergeCell ref="F14:G14"/>
    <mergeCell ref="F13:G13"/>
    <mergeCell ref="F18:G18"/>
    <mergeCell ref="F17:G17"/>
    <mergeCell ref="F21:G21"/>
    <mergeCell ref="F20:G20"/>
    <mergeCell ref="F16:G16"/>
    <mergeCell ref="A4:H4"/>
    <mergeCell ref="A5:H5"/>
    <mergeCell ref="C6:H6"/>
    <mergeCell ref="A39:H39"/>
    <mergeCell ref="A33:G35"/>
    <mergeCell ref="A22:G22"/>
    <mergeCell ref="A24:G24"/>
    <mergeCell ref="A23:G23"/>
    <mergeCell ref="A25:H25"/>
    <mergeCell ref="A38:G38"/>
    <mergeCell ref="A37:G37"/>
    <mergeCell ref="A36:G36"/>
    <mergeCell ref="H33:H35"/>
    <mergeCell ref="A27:F27"/>
    <mergeCell ref="A29:F29"/>
    <mergeCell ref="C15:D15"/>
    <mergeCell ref="A47:G47"/>
    <mergeCell ref="G8:H9"/>
    <mergeCell ref="A44:G44"/>
    <mergeCell ref="A40:H40"/>
    <mergeCell ref="A41:F41"/>
    <mergeCell ref="A42:F42"/>
    <mergeCell ref="A43:F43"/>
    <mergeCell ref="A31:F31"/>
    <mergeCell ref="A32:F32"/>
    <mergeCell ref="A26:H26"/>
    <mergeCell ref="F15:G15"/>
    <mergeCell ref="C14:D14"/>
    <mergeCell ref="C13:D13"/>
    <mergeCell ref="C19:D19"/>
    <mergeCell ref="C18:D18"/>
    <mergeCell ref="C17:D17"/>
  </mergeCells>
  <phoneticPr fontId="20" type="noConversion"/>
  <printOptions horizontalCentered="1"/>
  <pageMargins left="0.25" right="0.25" top="0.75" bottom="0.75" header="0.3" footer="0.3"/>
  <pageSetup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Option Button 4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171450</xdr:rowOff>
                  </from>
                  <to>
                    <xdr:col>2</xdr:col>
                    <xdr:colOff>514350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Option Button 6">
              <controlPr defaultSize="0" autoFill="0" autoLine="0" autoPict="0">
                <anchor moveWithCells="1">
                  <from>
                    <xdr:col>4</xdr:col>
                    <xdr:colOff>552450</xdr:colOff>
                    <xdr:row>7</xdr:row>
                    <xdr:rowOff>171450</xdr:rowOff>
                  </from>
                  <to>
                    <xdr:col>4</xdr:col>
                    <xdr:colOff>819150</xdr:colOff>
                    <xdr:row>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063E1-39BB-470D-AD0A-3F3019582775}">
  <sheetPr>
    <pageSetUpPr fitToPage="1"/>
  </sheetPr>
  <dimension ref="A1:H44"/>
  <sheetViews>
    <sheetView workbookViewId="0">
      <selection activeCell="E5" sqref="E5"/>
    </sheetView>
  </sheetViews>
  <sheetFormatPr defaultRowHeight="15.75"/>
  <cols>
    <col min="1" max="1" width="38.5" customWidth="1"/>
    <col min="2" max="2" width="1.125" hidden="1" customWidth="1"/>
    <col min="3" max="3" width="13.875" customWidth="1"/>
    <col min="4" max="4" width="1.5" customWidth="1"/>
    <col min="5" max="5" width="11.5" customWidth="1"/>
    <col min="6" max="6" width="9.25" customWidth="1"/>
    <col min="7" max="7" width="5.5" customWidth="1"/>
    <col min="8" max="8" width="19.5" customWidth="1"/>
  </cols>
  <sheetData>
    <row r="1" spans="1:8">
      <c r="A1" s="16" t="s">
        <v>53</v>
      </c>
      <c r="B1" s="16"/>
      <c r="C1" s="29"/>
      <c r="D1" s="17"/>
      <c r="E1" s="18"/>
      <c r="F1" s="29"/>
      <c r="G1" s="17"/>
      <c r="H1" s="17"/>
    </row>
    <row r="2" spans="1:8">
      <c r="A2" s="16" t="s">
        <v>54</v>
      </c>
      <c r="B2" s="16"/>
      <c r="C2" s="29"/>
      <c r="D2" s="17"/>
      <c r="E2" s="18"/>
      <c r="F2" s="30"/>
      <c r="G2" s="19"/>
      <c r="H2" s="19"/>
    </row>
    <row r="3" spans="1:8">
      <c r="A3" s="31" t="e">
        <f>#REF!</f>
        <v>#REF!</v>
      </c>
      <c r="B3" s="31"/>
      <c r="C3" s="29"/>
      <c r="D3" s="17"/>
      <c r="E3" s="18"/>
      <c r="F3" s="30"/>
      <c r="G3" s="19"/>
      <c r="H3" s="21"/>
    </row>
    <row r="4" spans="1:8">
      <c r="A4" s="20" t="e">
        <f>#REF!</f>
        <v>#REF!</v>
      </c>
      <c r="B4" s="20"/>
      <c r="C4" s="32"/>
      <c r="D4" s="21"/>
      <c r="E4" s="22"/>
      <c r="F4" s="32"/>
      <c r="G4" s="21"/>
      <c r="H4" s="33" t="s">
        <v>144</v>
      </c>
    </row>
    <row r="5" spans="1:8">
      <c r="A5" s="23"/>
      <c r="B5" s="23"/>
      <c r="C5" s="34"/>
      <c r="D5" s="23"/>
      <c r="E5" s="24"/>
      <c r="F5" s="32"/>
      <c r="G5" s="21"/>
      <c r="H5" s="21"/>
    </row>
    <row r="6" spans="1:8">
      <c r="A6" s="25"/>
      <c r="B6" s="25"/>
      <c r="C6" s="35"/>
      <c r="D6" s="25"/>
      <c r="E6" s="26"/>
      <c r="F6" s="30"/>
      <c r="G6" s="19"/>
      <c r="H6" s="19"/>
    </row>
    <row r="7" spans="1:8" ht="21" customHeight="1">
      <c r="A7" s="162" t="e">
        <f>IF(Lists!L5="[SELECT ONE]"," ",Lists!L5)</f>
        <v>#REF!</v>
      </c>
      <c r="B7" s="162"/>
      <c r="C7" s="162"/>
      <c r="D7" s="162"/>
      <c r="E7" s="162"/>
      <c r="F7" s="162"/>
      <c r="G7" s="162"/>
      <c r="H7" s="162"/>
    </row>
    <row r="8" spans="1:8" ht="21" customHeight="1">
      <c r="A8" s="166" t="s">
        <v>57</v>
      </c>
      <c r="B8" s="166"/>
      <c r="C8" s="166"/>
      <c r="D8" s="166"/>
      <c r="E8" s="166"/>
      <c r="F8" s="166"/>
      <c r="G8" s="166"/>
      <c r="H8" s="166"/>
    </row>
    <row r="9" spans="1:8" ht="27.75">
      <c r="A9" s="27"/>
      <c r="B9" s="27"/>
      <c r="C9" s="36"/>
      <c r="D9" s="27"/>
      <c r="E9" s="28"/>
      <c r="F9" s="36"/>
      <c r="G9" s="27"/>
      <c r="H9" s="27"/>
    </row>
    <row r="10" spans="1:8" ht="19.5" thickBot="1">
      <c r="A10" s="61" t="e">
        <f>#REF!</f>
        <v>#REF!</v>
      </c>
      <c r="B10" s="61"/>
      <c r="C10" s="167" t="s">
        <v>0</v>
      </c>
      <c r="D10" s="167"/>
      <c r="E10" s="167">
        <v>2</v>
      </c>
      <c r="F10" s="167"/>
      <c r="G10" s="67"/>
      <c r="H10" s="65" t="e">
        <f>#REF!</f>
        <v>#REF!</v>
      </c>
    </row>
    <row r="11" spans="1:8" ht="23.25" customHeight="1" thickTop="1">
      <c r="A11" s="51" t="s">
        <v>38</v>
      </c>
      <c r="B11" s="43"/>
      <c r="C11" s="151" t="s">
        <v>32</v>
      </c>
      <c r="D11" s="152"/>
      <c r="E11" s="152" t="s">
        <v>42</v>
      </c>
      <c r="F11" s="152"/>
      <c r="G11" s="170" t="e">
        <f>CONCATENATE("",Lists!I15)</f>
        <v>#REF!</v>
      </c>
      <c r="H11" s="72" t="s">
        <v>31</v>
      </c>
    </row>
    <row r="12" spans="1:8" ht="23.25" customHeight="1" thickBot="1">
      <c r="A12" s="78" t="e">
        <f>IF(Lists!L5="[SELECT ONE]"," ",Lists!I12)</f>
        <v>#REF!</v>
      </c>
      <c r="B12" s="79"/>
      <c r="C12" s="168"/>
      <c r="D12" s="169"/>
      <c r="E12" s="169"/>
      <c r="F12" s="169"/>
      <c r="G12" s="171"/>
      <c r="H12" s="80" t="e">
        <f>IF(#REF!="[ENTER DATE]"," ",#REF!)</f>
        <v>#REF!</v>
      </c>
    </row>
    <row r="13" spans="1:8" ht="19.350000000000001" customHeight="1">
      <c r="A13" s="163" t="s">
        <v>56</v>
      </c>
      <c r="B13" s="164"/>
      <c r="C13" s="164"/>
      <c r="D13" s="164"/>
      <c r="E13" s="164"/>
      <c r="F13" s="164"/>
      <c r="G13" s="164"/>
      <c r="H13" s="165"/>
    </row>
    <row r="14" spans="1:8" ht="33" customHeight="1">
      <c r="A14" s="84" t="s">
        <v>2</v>
      </c>
      <c r="B14" s="85"/>
      <c r="C14" s="160" t="s">
        <v>3</v>
      </c>
      <c r="D14" s="161"/>
      <c r="E14" s="76" t="s">
        <v>41</v>
      </c>
      <c r="F14" s="160" t="s">
        <v>4</v>
      </c>
      <c r="G14" s="161"/>
      <c r="H14" s="77" t="s">
        <v>5</v>
      </c>
    </row>
    <row r="15" spans="1:8">
      <c r="A15" s="47"/>
      <c r="B15" s="48"/>
      <c r="C15" s="123"/>
      <c r="D15" s="124"/>
      <c r="E15" s="49"/>
      <c r="F15" s="121"/>
      <c r="G15" s="122"/>
      <c r="H15" s="44">
        <f t="shared" ref="H15:H24" si="0">SUM(C15+E15)*F15</f>
        <v>0</v>
      </c>
    </row>
    <row r="16" spans="1:8">
      <c r="A16" s="47"/>
      <c r="B16" s="48"/>
      <c r="C16" s="123"/>
      <c r="D16" s="124"/>
      <c r="E16" s="49"/>
      <c r="F16" s="121"/>
      <c r="G16" s="122"/>
      <c r="H16" s="44">
        <f t="shared" si="0"/>
        <v>0</v>
      </c>
    </row>
    <row r="17" spans="1:8">
      <c r="A17" s="47"/>
      <c r="B17" s="48"/>
      <c r="C17" s="123"/>
      <c r="D17" s="124"/>
      <c r="E17" s="49"/>
      <c r="F17" s="121"/>
      <c r="G17" s="122"/>
      <c r="H17" s="44">
        <f t="shared" si="0"/>
        <v>0</v>
      </c>
    </row>
    <row r="18" spans="1:8">
      <c r="A18" s="47"/>
      <c r="B18" s="48"/>
      <c r="C18" s="123"/>
      <c r="D18" s="124"/>
      <c r="E18" s="49"/>
      <c r="F18" s="121"/>
      <c r="G18" s="122"/>
      <c r="H18" s="44">
        <f t="shared" si="0"/>
        <v>0</v>
      </c>
    </row>
    <row r="19" spans="1:8">
      <c r="A19" s="47"/>
      <c r="B19" s="48"/>
      <c r="C19" s="123"/>
      <c r="D19" s="124"/>
      <c r="E19" s="49"/>
      <c r="F19" s="121"/>
      <c r="G19" s="122"/>
      <c r="H19" s="44">
        <f t="shared" si="0"/>
        <v>0</v>
      </c>
    </row>
    <row r="20" spans="1:8">
      <c r="A20" s="47"/>
      <c r="B20" s="48"/>
      <c r="C20" s="123"/>
      <c r="D20" s="124"/>
      <c r="E20" s="49"/>
      <c r="F20" s="121"/>
      <c r="G20" s="122"/>
      <c r="H20" s="44">
        <f t="shared" si="0"/>
        <v>0</v>
      </c>
    </row>
    <row r="21" spans="1:8">
      <c r="A21" s="47"/>
      <c r="B21" s="48"/>
      <c r="C21" s="123"/>
      <c r="D21" s="124"/>
      <c r="E21" s="49"/>
      <c r="F21" s="121"/>
      <c r="G21" s="122"/>
      <c r="H21" s="44">
        <f t="shared" si="0"/>
        <v>0</v>
      </c>
    </row>
    <row r="22" spans="1:8">
      <c r="A22" s="47"/>
      <c r="B22" s="48"/>
      <c r="C22" s="123"/>
      <c r="D22" s="124"/>
      <c r="E22" s="49"/>
      <c r="F22" s="121"/>
      <c r="G22" s="122"/>
      <c r="H22" s="44">
        <f t="shared" si="0"/>
        <v>0</v>
      </c>
    </row>
    <row r="23" spans="1:8">
      <c r="A23" s="47"/>
      <c r="B23" s="48"/>
      <c r="C23" s="123"/>
      <c r="D23" s="124"/>
      <c r="E23" s="49"/>
      <c r="F23" s="121"/>
      <c r="G23" s="122"/>
      <c r="H23" s="44">
        <f t="shared" si="0"/>
        <v>0</v>
      </c>
    </row>
    <row r="24" spans="1:8">
      <c r="A24" s="47"/>
      <c r="B24" s="48"/>
      <c r="C24" s="123"/>
      <c r="D24" s="124"/>
      <c r="E24" s="49"/>
      <c r="F24" s="121"/>
      <c r="G24" s="122"/>
      <c r="H24" s="44">
        <f t="shared" si="0"/>
        <v>0</v>
      </c>
    </row>
    <row r="25" spans="1:8">
      <c r="A25" s="141" t="s">
        <v>6</v>
      </c>
      <c r="B25" s="141"/>
      <c r="C25" s="141"/>
      <c r="D25" s="141"/>
      <c r="E25" s="141"/>
      <c r="F25" s="141"/>
      <c r="G25" s="142"/>
      <c r="H25" s="45">
        <f>(C15*F15)+(C16*F16)+(C17*F17)+(C18*F18)+(C19*F19)+(C20*F20)+(C21*F21)+(C22*F22)+(C23*F23)+(C24*F24)</f>
        <v>0</v>
      </c>
    </row>
    <row r="26" spans="1:8">
      <c r="A26" s="143" t="s">
        <v>7</v>
      </c>
      <c r="B26" s="143"/>
      <c r="C26" s="143"/>
      <c r="D26" s="143"/>
      <c r="E26" s="143"/>
      <c r="F26" s="143"/>
      <c r="G26" s="144"/>
      <c r="H26" s="46">
        <f>(E15*F15)+(E16*F16)+(E17*F17)+(E18*F18)+(E19*F19)+(E20*F20)+(E21*F21)+(E22*F22)+(E23*F23)+(E24*F24)</f>
        <v>0</v>
      </c>
    </row>
    <row r="27" spans="1:8">
      <c r="A27" s="143" t="s">
        <v>8</v>
      </c>
      <c r="B27" s="143"/>
      <c r="C27" s="143"/>
      <c r="D27" s="143"/>
      <c r="E27" s="143"/>
      <c r="F27" s="143"/>
      <c r="G27" s="144"/>
      <c r="H27" s="45">
        <f>SUM(H25+H26)</f>
        <v>0</v>
      </c>
    </row>
    <row r="28" spans="1:8" ht="7.35" customHeight="1" thickBot="1">
      <c r="A28" s="145"/>
      <c r="B28" s="145"/>
      <c r="C28" s="145"/>
      <c r="D28" s="145"/>
      <c r="E28" s="145"/>
      <c r="F28" s="145"/>
      <c r="G28" s="145"/>
      <c r="H28" s="145"/>
    </row>
    <row r="29" spans="1:8" ht="21" customHeight="1" thickTop="1">
      <c r="A29" s="118" t="s">
        <v>9</v>
      </c>
      <c r="B29" s="119"/>
      <c r="C29" s="119"/>
      <c r="D29" s="119"/>
      <c r="E29" s="119"/>
      <c r="F29" s="119"/>
      <c r="G29" s="119"/>
      <c r="H29" s="120"/>
    </row>
    <row r="30" spans="1:8">
      <c r="A30" s="114" t="s">
        <v>10</v>
      </c>
      <c r="B30" s="114"/>
      <c r="C30" s="114"/>
      <c r="D30" s="114"/>
      <c r="E30" s="114"/>
      <c r="F30" s="115"/>
      <c r="G30" s="14"/>
      <c r="H30" s="50">
        <v>0</v>
      </c>
    </row>
    <row r="31" spans="1:8">
      <c r="A31" s="114" t="s">
        <v>138</v>
      </c>
      <c r="B31" s="114"/>
      <c r="C31" s="114"/>
      <c r="D31" s="114"/>
      <c r="E31" s="114"/>
      <c r="F31" s="115"/>
      <c r="G31" s="14"/>
      <c r="H31" s="50">
        <v>0</v>
      </c>
    </row>
    <row r="32" spans="1:8" ht="18" customHeight="1">
      <c r="A32" s="114" t="s">
        <v>142</v>
      </c>
      <c r="B32" s="114"/>
      <c r="C32" s="114"/>
      <c r="D32" s="114"/>
      <c r="E32" s="114"/>
      <c r="F32" s="115"/>
      <c r="G32" s="14"/>
      <c r="H32" s="87">
        <v>0</v>
      </c>
    </row>
    <row r="33" spans="1:8" ht="18" customHeight="1">
      <c r="A33" s="114" t="s">
        <v>101</v>
      </c>
      <c r="B33" s="114"/>
      <c r="C33" s="114"/>
      <c r="D33" s="114"/>
      <c r="E33" s="114"/>
      <c r="F33" s="115"/>
      <c r="G33" s="14"/>
      <c r="H33" s="50">
        <v>0</v>
      </c>
    </row>
    <row r="34" spans="1:8">
      <c r="A34" s="114" t="s">
        <v>11</v>
      </c>
      <c r="B34" s="114"/>
      <c r="C34" s="114"/>
      <c r="D34" s="114"/>
      <c r="E34" s="114"/>
      <c r="F34" s="115"/>
      <c r="G34" s="14"/>
      <c r="H34" s="50">
        <v>0</v>
      </c>
    </row>
    <row r="35" spans="1:8">
      <c r="A35" s="114" t="s">
        <v>12</v>
      </c>
      <c r="B35" s="114"/>
      <c r="C35" s="114"/>
      <c r="D35" s="114"/>
      <c r="E35" s="114"/>
      <c r="F35" s="115"/>
      <c r="G35" s="14"/>
      <c r="H35" s="50">
        <v>0</v>
      </c>
    </row>
    <row r="36" spans="1:8">
      <c r="A36" s="116" t="s">
        <v>43</v>
      </c>
      <c r="B36" s="116"/>
      <c r="C36" s="116"/>
      <c r="D36" s="116"/>
      <c r="E36" s="116"/>
      <c r="F36" s="117"/>
      <c r="G36" s="15"/>
      <c r="H36" s="50">
        <v>0</v>
      </c>
    </row>
    <row r="37" spans="1:8">
      <c r="A37" s="132"/>
      <c r="B37" s="133"/>
      <c r="C37" s="133"/>
      <c r="D37" s="133"/>
      <c r="E37" s="133"/>
      <c r="F37" s="133"/>
      <c r="G37" s="134"/>
      <c r="H37" s="148"/>
    </row>
    <row r="38" spans="1:8">
      <c r="A38" s="135"/>
      <c r="B38" s="136"/>
      <c r="C38" s="136"/>
      <c r="D38" s="136"/>
      <c r="E38" s="136"/>
      <c r="F38" s="136"/>
      <c r="G38" s="137"/>
      <c r="H38" s="149"/>
    </row>
    <row r="39" spans="1:8">
      <c r="A39" s="138"/>
      <c r="B39" s="139"/>
      <c r="C39" s="139"/>
      <c r="D39" s="139"/>
      <c r="E39" s="139"/>
      <c r="F39" s="139"/>
      <c r="G39" s="140"/>
      <c r="H39" s="150"/>
    </row>
    <row r="40" spans="1:8">
      <c r="A40" s="146" t="s">
        <v>13</v>
      </c>
      <c r="B40" s="146"/>
      <c r="C40" s="146"/>
      <c r="D40" s="146"/>
      <c r="E40" s="146"/>
      <c r="F40" s="146"/>
      <c r="G40" s="147"/>
      <c r="H40" s="45">
        <f>SUM(H30:H36)</f>
        <v>0</v>
      </c>
    </row>
    <row r="41" spans="1:8">
      <c r="A41" s="143" t="s">
        <v>51</v>
      </c>
      <c r="B41" s="143"/>
      <c r="C41" s="143"/>
      <c r="D41" s="143"/>
      <c r="E41" s="143"/>
      <c r="F41" s="143"/>
      <c r="G41" s="144"/>
      <c r="H41" s="74">
        <v>0</v>
      </c>
    </row>
    <row r="42" spans="1:8">
      <c r="A42" s="143" t="s">
        <v>14</v>
      </c>
      <c r="B42" s="143"/>
      <c r="C42" s="143"/>
      <c r="D42" s="143"/>
      <c r="E42" s="143"/>
      <c r="F42" s="143"/>
      <c r="G42" s="144"/>
      <c r="H42" s="45">
        <f>SUM(H27+H40+H41)</f>
        <v>0</v>
      </c>
    </row>
    <row r="43" spans="1:8" ht="10.9" customHeight="1">
      <c r="A43" s="130"/>
      <c r="B43" s="131"/>
      <c r="C43" s="131"/>
      <c r="D43" s="131"/>
      <c r="E43" s="131"/>
      <c r="F43" s="131"/>
      <c r="G43" s="131"/>
      <c r="H43" s="131"/>
    </row>
    <row r="44" spans="1:8" ht="18">
      <c r="A44" s="1" t="s">
        <v>15</v>
      </c>
      <c r="B44" s="1"/>
      <c r="C44" s="2"/>
      <c r="D44" s="2"/>
      <c r="E44" s="2"/>
      <c r="F44" s="2"/>
      <c r="G44" s="2"/>
      <c r="H44" s="3"/>
    </row>
  </sheetData>
  <mergeCells count="47">
    <mergeCell ref="A7:H7"/>
    <mergeCell ref="A13:H13"/>
    <mergeCell ref="A8:H8"/>
    <mergeCell ref="C10:F10"/>
    <mergeCell ref="C11:D12"/>
    <mergeCell ref="E11:F12"/>
    <mergeCell ref="G11:G12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A34:F34"/>
    <mergeCell ref="C23:D23"/>
    <mergeCell ref="F23:G23"/>
    <mergeCell ref="C24:D24"/>
    <mergeCell ref="F24:G24"/>
    <mergeCell ref="A25:G25"/>
    <mergeCell ref="A26:G26"/>
    <mergeCell ref="A27:G27"/>
    <mergeCell ref="A28:H28"/>
    <mergeCell ref="A29:H29"/>
    <mergeCell ref="A30:F30"/>
    <mergeCell ref="A31:F31"/>
    <mergeCell ref="A32:F32"/>
    <mergeCell ref="A33:F33"/>
    <mergeCell ref="A42:G42"/>
    <mergeCell ref="A43:H43"/>
    <mergeCell ref="A35:F35"/>
    <mergeCell ref="A36:F36"/>
    <mergeCell ref="A37:G39"/>
    <mergeCell ref="H37:H39"/>
    <mergeCell ref="A40:G40"/>
    <mergeCell ref="A41:G41"/>
  </mergeCells>
  <hyperlinks>
    <hyperlink ref="A44" r:id="rId1" display="mailto:CDAFiscalTeam@aging.ca.gov" xr:uid="{D03365D9-F6AD-460B-BB7B-63CCB939B45A}"/>
  </hyperlinks>
  <printOptions horizontalCentered="1"/>
  <pageMargins left="0.25" right="0.25" top="0.75" bottom="0.75" header="0.3" footer="0.3"/>
  <pageSetup scale="9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Option Button 1">
              <controlPr defaultSize="0" autoFill="0" autoLine="0" autoPict="0">
                <anchor moveWithCells="1">
                  <from>
                    <xdr:col>2</xdr:col>
                    <xdr:colOff>247650</xdr:colOff>
                    <xdr:row>10</xdr:row>
                    <xdr:rowOff>171450</xdr:rowOff>
                  </from>
                  <to>
                    <xdr:col>2</xdr:col>
                    <xdr:colOff>514350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Option Button 2">
              <controlPr defaultSize="0" autoFill="0" autoLine="0" autoPict="0">
                <anchor moveWithCells="1">
                  <from>
                    <xdr:col>4</xdr:col>
                    <xdr:colOff>552450</xdr:colOff>
                    <xdr:row>10</xdr:row>
                    <xdr:rowOff>171450</xdr:rowOff>
                  </from>
                  <to>
                    <xdr:col>4</xdr:col>
                    <xdr:colOff>819150</xdr:colOff>
                    <xdr:row>11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65D09-695F-4AA7-B368-3430280F059E}">
  <sheetPr>
    <pageSetUpPr fitToPage="1"/>
  </sheetPr>
  <dimension ref="A1:K51"/>
  <sheetViews>
    <sheetView topLeftCell="A3" zoomScale="120" zoomScaleNormal="120" workbookViewId="0">
      <selection activeCell="A49" sqref="A49:XFD51"/>
    </sheetView>
  </sheetViews>
  <sheetFormatPr defaultRowHeight="15.75"/>
  <cols>
    <col min="1" max="1" width="15.375" customWidth="1"/>
    <col min="2" max="2" width="22.25" customWidth="1"/>
    <col min="3" max="3" width="13.875" customWidth="1"/>
    <col min="4" max="4" width="3.25" customWidth="1"/>
    <col min="5" max="5" width="10.625" customWidth="1"/>
    <col min="6" max="6" width="9.25" customWidth="1"/>
    <col min="7" max="7" width="3.125" customWidth="1"/>
    <col min="8" max="8" width="17.5" customWidth="1"/>
  </cols>
  <sheetData>
    <row r="1" spans="1:11">
      <c r="A1" s="16" t="s">
        <v>53</v>
      </c>
      <c r="B1" s="16"/>
      <c r="C1" s="29"/>
      <c r="D1" s="17"/>
      <c r="E1" s="18"/>
      <c r="F1" s="29"/>
      <c r="G1" s="17"/>
      <c r="H1" s="17"/>
    </row>
    <row r="2" spans="1:11">
      <c r="A2" s="16" t="s">
        <v>54</v>
      </c>
      <c r="B2" s="16"/>
      <c r="C2" s="29"/>
      <c r="D2" s="17"/>
      <c r="E2" s="18"/>
      <c r="F2" s="30"/>
      <c r="G2" s="19"/>
      <c r="H2" s="19"/>
    </row>
    <row r="3" spans="1:11">
      <c r="A3" s="23"/>
      <c r="B3" s="23"/>
      <c r="C3" s="34"/>
      <c r="D3" s="23"/>
      <c r="E3" s="24"/>
      <c r="F3" s="32"/>
      <c r="G3" s="21"/>
      <c r="H3" s="21"/>
    </row>
    <row r="4" spans="1:11" ht="9" customHeight="1">
      <c r="A4" s="25"/>
      <c r="B4" s="25"/>
      <c r="C4" s="35"/>
      <c r="D4" s="25"/>
      <c r="E4" s="26"/>
      <c r="F4" s="30"/>
      <c r="G4" s="19"/>
      <c r="H4" s="19"/>
    </row>
    <row r="5" spans="1:11" s="60" customFormat="1" ht="21.75" customHeight="1">
      <c r="A5" s="166" t="s">
        <v>158</v>
      </c>
      <c r="B5" s="166"/>
      <c r="C5" s="166"/>
      <c r="D5" s="166"/>
      <c r="E5" s="166"/>
      <c r="F5" s="166"/>
      <c r="G5" s="166"/>
      <c r="H5" s="166"/>
    </row>
    <row r="6" spans="1:11" s="60" customFormat="1" ht="9" customHeight="1">
      <c r="A6" s="73"/>
      <c r="B6" s="73"/>
      <c r="C6" s="73"/>
      <c r="D6" s="73"/>
      <c r="E6" s="73"/>
      <c r="F6" s="73"/>
      <c r="G6" s="73"/>
      <c r="H6" s="73"/>
    </row>
    <row r="7" spans="1:11" ht="22.5" customHeight="1">
      <c r="A7" s="193" t="s">
        <v>160</v>
      </c>
      <c r="B7" s="193"/>
      <c r="C7" s="193"/>
      <c r="D7" s="193"/>
      <c r="E7" s="193"/>
      <c r="F7" s="193"/>
      <c r="G7" s="193"/>
      <c r="H7" s="193"/>
    </row>
    <row r="8" spans="1:11" ht="8.25" customHeight="1" thickBot="1">
      <c r="A8" s="88"/>
      <c r="B8" s="88"/>
      <c r="C8" s="88"/>
      <c r="D8" s="88"/>
      <c r="E8" s="88"/>
      <c r="F8" s="88"/>
      <c r="G8" s="88"/>
      <c r="H8" s="88"/>
      <c r="K8" s="89"/>
    </row>
    <row r="9" spans="1:11" ht="19.5" hidden="1" thickBot="1">
      <c r="A9" s="63" t="e">
        <f>#REF!</f>
        <v>#REF!</v>
      </c>
      <c r="B9" s="63"/>
      <c r="C9" s="186" t="s">
        <v>0</v>
      </c>
      <c r="D9" s="186"/>
      <c r="E9" s="186">
        <v>2</v>
      </c>
      <c r="F9" s="186"/>
      <c r="G9" s="68"/>
      <c r="H9" s="64" t="e">
        <f>#REF!</f>
        <v>#REF!</v>
      </c>
    </row>
    <row r="10" spans="1:11" ht="25.5" customHeight="1" thickTop="1">
      <c r="A10" s="190" t="s">
        <v>38</v>
      </c>
      <c r="B10" s="191"/>
      <c r="C10" s="187" t="s">
        <v>44</v>
      </c>
      <c r="D10" s="187"/>
      <c r="E10" s="189" t="s">
        <v>42</v>
      </c>
      <c r="F10" s="189"/>
      <c r="G10" s="194"/>
      <c r="H10" s="195"/>
    </row>
    <row r="11" spans="1:11" ht="18.75" customHeight="1" thickBot="1">
      <c r="A11" s="192" t="s">
        <v>149</v>
      </c>
      <c r="B11" s="171"/>
      <c r="C11" s="188"/>
      <c r="D11" s="188"/>
      <c r="E11" s="169"/>
      <c r="F11" s="169"/>
      <c r="G11" s="108"/>
      <c r="H11" s="196"/>
    </row>
    <row r="12" spans="1:11" ht="23.25" customHeight="1">
      <c r="A12" s="172" t="s">
        <v>139</v>
      </c>
      <c r="B12" s="173"/>
      <c r="C12" s="173"/>
      <c r="D12" s="173"/>
      <c r="E12" s="173"/>
      <c r="F12" s="173"/>
      <c r="G12" s="173"/>
      <c r="H12" s="174"/>
    </row>
    <row r="13" spans="1:11" ht="23.25" customHeight="1">
      <c r="A13" s="86" t="s">
        <v>150</v>
      </c>
      <c r="B13" s="181"/>
      <c r="C13" s="181"/>
      <c r="D13" s="181"/>
      <c r="E13" s="181"/>
      <c r="F13" s="181"/>
      <c r="G13" s="181"/>
      <c r="H13" s="181"/>
    </row>
    <row r="14" spans="1:11" ht="23.25" customHeight="1">
      <c r="A14" s="86" t="s">
        <v>178</v>
      </c>
      <c r="B14" s="175"/>
      <c r="C14" s="176"/>
      <c r="D14" s="176"/>
      <c r="E14" s="176"/>
      <c r="F14" s="176"/>
      <c r="G14" s="176"/>
      <c r="H14" s="177"/>
    </row>
    <row r="15" spans="1:11" ht="23.25" customHeight="1">
      <c r="A15" s="71" t="s">
        <v>46</v>
      </c>
      <c r="B15" s="182"/>
      <c r="C15" s="182"/>
      <c r="D15" s="182"/>
      <c r="E15" s="182"/>
      <c r="F15" s="182"/>
      <c r="G15" s="182"/>
      <c r="H15" s="182"/>
    </row>
    <row r="16" spans="1:11" ht="25.5" customHeight="1">
      <c r="A16" s="71" t="s">
        <v>16</v>
      </c>
      <c r="B16" s="182"/>
      <c r="C16" s="182"/>
      <c r="D16" s="182"/>
      <c r="E16" s="182"/>
      <c r="F16" s="182"/>
      <c r="G16" s="182"/>
      <c r="H16" s="182"/>
    </row>
    <row r="17" spans="1:8" ht="23.25" customHeight="1">
      <c r="A17" s="71" t="s">
        <v>17</v>
      </c>
      <c r="B17" s="182"/>
      <c r="C17" s="182"/>
      <c r="D17" s="182"/>
      <c r="E17" s="182"/>
      <c r="F17" s="182"/>
      <c r="G17" s="182"/>
      <c r="H17" s="182"/>
    </row>
    <row r="18" spans="1:8" ht="23.25" customHeight="1" thickBot="1">
      <c r="A18" s="75" t="s">
        <v>45</v>
      </c>
      <c r="B18" s="183"/>
      <c r="C18" s="184"/>
      <c r="D18" s="184"/>
      <c r="E18" s="184"/>
      <c r="F18" s="184"/>
      <c r="G18" s="184"/>
      <c r="H18" s="185"/>
    </row>
    <row r="19" spans="1:8" ht="23.25" customHeight="1">
      <c r="A19" s="172" t="s">
        <v>159</v>
      </c>
      <c r="B19" s="173"/>
      <c r="C19" s="173"/>
      <c r="D19" s="173"/>
      <c r="E19" s="173"/>
      <c r="F19" s="173"/>
      <c r="G19" s="173"/>
      <c r="H19" s="174"/>
    </row>
    <row r="20" spans="1:8" ht="36" customHeight="1">
      <c r="A20" s="81" t="s">
        <v>171</v>
      </c>
      <c r="B20" s="82"/>
      <c r="C20" s="155" t="s">
        <v>3</v>
      </c>
      <c r="D20" s="156"/>
      <c r="E20" s="76" t="s">
        <v>41</v>
      </c>
      <c r="F20" s="155" t="s">
        <v>4</v>
      </c>
      <c r="G20" s="156"/>
      <c r="H20" s="83" t="s">
        <v>5</v>
      </c>
    </row>
    <row r="21" spans="1:8" ht="15.95" customHeight="1">
      <c r="A21" s="178"/>
      <c r="B21" s="179"/>
      <c r="C21" s="123"/>
      <c r="D21" s="124"/>
      <c r="E21" s="49"/>
      <c r="F21" s="121"/>
      <c r="G21" s="122"/>
      <c r="H21" s="53">
        <f>SUM(C21+E21)*F21</f>
        <v>0</v>
      </c>
    </row>
    <row r="22" spans="1:8" ht="15.95" customHeight="1">
      <c r="A22" s="180"/>
      <c r="B22" s="179"/>
      <c r="C22" s="123"/>
      <c r="D22" s="124"/>
      <c r="E22" s="49"/>
      <c r="F22" s="121"/>
      <c r="G22" s="122"/>
      <c r="H22" s="44">
        <f t="shared" ref="H22:H30" si="0">SUM(C22+E22)*F22</f>
        <v>0</v>
      </c>
    </row>
    <row r="23" spans="1:8" ht="15.95" customHeight="1">
      <c r="A23" s="180"/>
      <c r="B23" s="179"/>
      <c r="C23" s="123"/>
      <c r="D23" s="124"/>
      <c r="E23" s="49"/>
      <c r="F23" s="121"/>
      <c r="G23" s="122"/>
      <c r="H23" s="44">
        <f t="shared" si="0"/>
        <v>0</v>
      </c>
    </row>
    <row r="24" spans="1:8" ht="15.95" customHeight="1">
      <c r="A24" s="180"/>
      <c r="B24" s="179"/>
      <c r="C24" s="123"/>
      <c r="D24" s="124"/>
      <c r="E24" s="49"/>
      <c r="F24" s="121"/>
      <c r="G24" s="122"/>
      <c r="H24" s="44">
        <f t="shared" si="0"/>
        <v>0</v>
      </c>
    </row>
    <row r="25" spans="1:8" ht="15.95" customHeight="1">
      <c r="A25" s="180"/>
      <c r="B25" s="179"/>
      <c r="C25" s="123"/>
      <c r="D25" s="124"/>
      <c r="E25" s="49"/>
      <c r="F25" s="121"/>
      <c r="G25" s="122"/>
      <c r="H25" s="44">
        <f t="shared" si="0"/>
        <v>0</v>
      </c>
    </row>
    <row r="26" spans="1:8" ht="15.95" customHeight="1">
      <c r="A26" s="180"/>
      <c r="B26" s="179"/>
      <c r="C26" s="123"/>
      <c r="D26" s="124"/>
      <c r="E26" s="49"/>
      <c r="F26" s="121"/>
      <c r="G26" s="122"/>
      <c r="H26" s="44">
        <f t="shared" si="0"/>
        <v>0</v>
      </c>
    </row>
    <row r="27" spans="1:8" ht="15.95" customHeight="1">
      <c r="A27" s="180"/>
      <c r="B27" s="179"/>
      <c r="C27" s="123"/>
      <c r="D27" s="124"/>
      <c r="E27" s="49"/>
      <c r="F27" s="121"/>
      <c r="G27" s="122"/>
      <c r="H27" s="44">
        <f t="shared" si="0"/>
        <v>0</v>
      </c>
    </row>
    <row r="28" spans="1:8" ht="15.95" customHeight="1">
      <c r="A28" s="180"/>
      <c r="B28" s="179"/>
      <c r="C28" s="123"/>
      <c r="D28" s="124"/>
      <c r="E28" s="49"/>
      <c r="F28" s="121"/>
      <c r="G28" s="122"/>
      <c r="H28" s="44">
        <f t="shared" si="0"/>
        <v>0</v>
      </c>
    </row>
    <row r="29" spans="1:8" ht="15.95" customHeight="1">
      <c r="A29" s="180"/>
      <c r="B29" s="179"/>
      <c r="C29" s="123"/>
      <c r="D29" s="124"/>
      <c r="E29" s="49"/>
      <c r="F29" s="121"/>
      <c r="G29" s="122"/>
      <c r="H29" s="44">
        <f t="shared" si="0"/>
        <v>0</v>
      </c>
    </row>
    <row r="30" spans="1:8" ht="15.95" customHeight="1">
      <c r="A30" s="180"/>
      <c r="B30" s="179"/>
      <c r="C30" s="123"/>
      <c r="D30" s="124"/>
      <c r="E30" s="49"/>
      <c r="F30" s="121"/>
      <c r="G30" s="122"/>
      <c r="H30" s="44">
        <f t="shared" si="0"/>
        <v>0</v>
      </c>
    </row>
    <row r="31" spans="1:8" ht="15.95" customHeight="1">
      <c r="A31" s="141" t="s">
        <v>6</v>
      </c>
      <c r="B31" s="141"/>
      <c r="C31" s="141"/>
      <c r="D31" s="141"/>
      <c r="E31" s="141"/>
      <c r="F31" s="141"/>
      <c r="G31" s="142"/>
      <c r="H31" s="45">
        <f>(C21*F21)+(C22*F22)+(C23*F23)+(C24*F24)+(C25*F25)+(C26*F26)+(C27*F27)+(C28*F28)+(C29*F29)+(C30*F30)</f>
        <v>0</v>
      </c>
    </row>
    <row r="32" spans="1:8" ht="15.95" customHeight="1">
      <c r="A32" s="143" t="s">
        <v>7</v>
      </c>
      <c r="B32" s="143"/>
      <c r="C32" s="143"/>
      <c r="D32" s="143"/>
      <c r="E32" s="143"/>
      <c r="F32" s="143"/>
      <c r="G32" s="144"/>
      <c r="H32" s="46">
        <f>(E21*F21)+(E22*F22)+(E23*F23)+(E24*F24)+(E25*F25)+(E26*F26)+(E27*F27)+(E28*F28)+(E29*F29)+(E30*F30)</f>
        <v>0</v>
      </c>
    </row>
    <row r="33" spans="1:8" ht="15.95" customHeight="1">
      <c r="A33" s="143" t="s">
        <v>8</v>
      </c>
      <c r="B33" s="143"/>
      <c r="C33" s="143"/>
      <c r="D33" s="143"/>
      <c r="E33" s="143"/>
      <c r="F33" s="143"/>
      <c r="G33" s="144"/>
      <c r="H33" s="101">
        <f>H31+H32</f>
        <v>0</v>
      </c>
    </row>
    <row r="34" spans="1:8" ht="4.3499999999999996" customHeight="1" thickBot="1">
      <c r="A34" s="145"/>
      <c r="B34" s="145"/>
      <c r="C34" s="145"/>
      <c r="D34" s="145"/>
      <c r="E34" s="145"/>
      <c r="F34" s="145"/>
      <c r="G34" s="145"/>
      <c r="H34" s="145"/>
    </row>
    <row r="35" spans="1:8" ht="21" customHeight="1" thickTop="1">
      <c r="A35" s="172" t="s">
        <v>161</v>
      </c>
      <c r="B35" s="173"/>
      <c r="C35" s="173"/>
      <c r="D35" s="173"/>
      <c r="E35" s="173"/>
      <c r="F35" s="173"/>
      <c r="G35" s="173"/>
      <c r="H35" s="174"/>
    </row>
    <row r="36" spans="1:8" ht="15.95" customHeight="1">
      <c r="A36" s="114" t="s">
        <v>151</v>
      </c>
      <c r="B36" s="114"/>
      <c r="C36" s="114"/>
      <c r="D36" s="114"/>
      <c r="E36" s="114"/>
      <c r="F36" s="115"/>
      <c r="G36" s="14"/>
      <c r="H36" s="50">
        <v>0</v>
      </c>
    </row>
    <row r="37" spans="1:8" ht="18" customHeight="1">
      <c r="A37" s="114" t="s">
        <v>148</v>
      </c>
      <c r="B37" s="114"/>
      <c r="C37" s="114"/>
      <c r="D37" s="114"/>
      <c r="E37" s="114"/>
      <c r="F37" s="115"/>
      <c r="G37" s="14"/>
      <c r="H37" s="87">
        <v>0</v>
      </c>
    </row>
    <row r="38" spans="1:8" ht="18" customHeight="1">
      <c r="A38" s="114" t="s">
        <v>147</v>
      </c>
      <c r="B38" s="114"/>
      <c r="C38" s="114"/>
      <c r="D38" s="114"/>
      <c r="E38" s="114"/>
      <c r="F38" s="115"/>
      <c r="G38" s="14"/>
      <c r="H38" s="50">
        <v>0</v>
      </c>
    </row>
    <row r="39" spans="1:8" ht="15.95" customHeight="1">
      <c r="A39" s="114" t="s">
        <v>11</v>
      </c>
      <c r="B39" s="114"/>
      <c r="C39" s="114"/>
      <c r="D39" s="114"/>
      <c r="E39" s="114"/>
      <c r="F39" s="115"/>
      <c r="G39" s="14"/>
      <c r="H39" s="50">
        <v>0</v>
      </c>
    </row>
    <row r="40" spans="1:8" ht="15.95" customHeight="1">
      <c r="A40" s="114" t="s">
        <v>12</v>
      </c>
      <c r="B40" s="114"/>
      <c r="C40" s="114"/>
      <c r="D40" s="114"/>
      <c r="E40" s="114"/>
      <c r="F40" s="115"/>
      <c r="G40" s="14"/>
      <c r="H40" s="50">
        <v>0</v>
      </c>
    </row>
    <row r="41" spans="1:8" ht="15.95" customHeight="1">
      <c r="A41" s="116" t="s">
        <v>43</v>
      </c>
      <c r="B41" s="116"/>
      <c r="C41" s="116"/>
      <c r="D41" s="116"/>
      <c r="E41" s="116"/>
      <c r="F41" s="117"/>
      <c r="G41" s="15"/>
      <c r="H41" s="50">
        <v>0</v>
      </c>
    </row>
    <row r="42" spans="1:8" ht="15.95" customHeight="1">
      <c r="A42" s="132"/>
      <c r="B42" s="133"/>
      <c r="C42" s="133"/>
      <c r="D42" s="133"/>
      <c r="E42" s="133"/>
      <c r="F42" s="133"/>
      <c r="G42" s="134"/>
      <c r="H42" s="148"/>
    </row>
    <row r="43" spans="1:8" ht="15.95" customHeight="1">
      <c r="A43" s="135"/>
      <c r="B43" s="136"/>
      <c r="C43" s="136"/>
      <c r="D43" s="136"/>
      <c r="E43" s="136"/>
      <c r="F43" s="136"/>
      <c r="G43" s="137"/>
      <c r="H43" s="149"/>
    </row>
    <row r="44" spans="1:8" ht="15.95" customHeight="1">
      <c r="A44" s="138"/>
      <c r="B44" s="139"/>
      <c r="C44" s="139"/>
      <c r="D44" s="139"/>
      <c r="E44" s="139"/>
      <c r="F44" s="139"/>
      <c r="G44" s="140"/>
      <c r="H44" s="150"/>
    </row>
    <row r="45" spans="1:8" ht="15.95" customHeight="1">
      <c r="A45" s="214" t="s">
        <v>152</v>
      </c>
      <c r="B45" s="214"/>
      <c r="C45" s="214"/>
      <c r="D45" s="214"/>
      <c r="E45" s="214"/>
      <c r="F45" s="214"/>
      <c r="G45" s="214"/>
      <c r="H45" s="45">
        <f>SUM(H36:H41)</f>
        <v>0</v>
      </c>
    </row>
    <row r="46" spans="1:8" ht="18" customHeight="1">
      <c r="A46" s="214" t="s">
        <v>185</v>
      </c>
      <c r="B46" s="214"/>
      <c r="C46" s="214"/>
      <c r="D46" s="214"/>
      <c r="E46" s="214"/>
      <c r="F46" s="214"/>
      <c r="G46" s="214"/>
      <c r="H46" s="97">
        <v>0</v>
      </c>
    </row>
    <row r="47" spans="1:8" ht="15.95" customHeight="1">
      <c r="A47" s="110" t="s">
        <v>162</v>
      </c>
      <c r="B47" s="110"/>
      <c r="C47" s="110"/>
      <c r="D47" s="110"/>
      <c r="E47" s="110"/>
      <c r="F47" s="110"/>
      <c r="G47" s="110"/>
      <c r="H47" s="99">
        <f>SUM(H33+H45+H46)</f>
        <v>0</v>
      </c>
    </row>
    <row r="49" spans="1:1">
      <c r="A49" s="213" t="s">
        <v>183</v>
      </c>
    </row>
    <row r="50" spans="1:1">
      <c r="A50" s="212" t="s">
        <v>184</v>
      </c>
    </row>
    <row r="51" spans="1:1">
      <c r="A51" s="211" t="s">
        <v>182</v>
      </c>
    </row>
  </sheetData>
  <mergeCells count="64">
    <mergeCell ref="A5:H5"/>
    <mergeCell ref="C9:F9"/>
    <mergeCell ref="C10:D11"/>
    <mergeCell ref="E10:F11"/>
    <mergeCell ref="A10:B10"/>
    <mergeCell ref="A11:B11"/>
    <mergeCell ref="A7:H7"/>
    <mergeCell ref="G10:H11"/>
    <mergeCell ref="F25:G25"/>
    <mergeCell ref="C26:D26"/>
    <mergeCell ref="F26:G26"/>
    <mergeCell ref="A37:F37"/>
    <mergeCell ref="A38:F38"/>
    <mergeCell ref="C30:D30"/>
    <mergeCell ref="F30:G30"/>
    <mergeCell ref="C25:D25"/>
    <mergeCell ref="A34:H34"/>
    <mergeCell ref="A35:H35"/>
    <mergeCell ref="A36:F36"/>
    <mergeCell ref="A40:F40"/>
    <mergeCell ref="B13:H13"/>
    <mergeCell ref="B15:H15"/>
    <mergeCell ref="B16:H16"/>
    <mergeCell ref="B17:H17"/>
    <mergeCell ref="B18:H18"/>
    <mergeCell ref="C20:D20"/>
    <mergeCell ref="F23:G23"/>
    <mergeCell ref="F20:G20"/>
    <mergeCell ref="C21:D21"/>
    <mergeCell ref="A31:G31"/>
    <mergeCell ref="F21:G21"/>
    <mergeCell ref="C22:D22"/>
    <mergeCell ref="F22:G22"/>
    <mergeCell ref="C23:D23"/>
    <mergeCell ref="C24:D24"/>
    <mergeCell ref="F27:G27"/>
    <mergeCell ref="C28:D28"/>
    <mergeCell ref="A39:F39"/>
    <mergeCell ref="F28:G28"/>
    <mergeCell ref="C29:D29"/>
    <mergeCell ref="F29:G29"/>
    <mergeCell ref="A32:G32"/>
    <mergeCell ref="A33:G33"/>
    <mergeCell ref="A24:B24"/>
    <mergeCell ref="F24:G24"/>
    <mergeCell ref="A47:G47"/>
    <mergeCell ref="A19:H19"/>
    <mergeCell ref="A41:F41"/>
    <mergeCell ref="A42:G44"/>
    <mergeCell ref="H42:H44"/>
    <mergeCell ref="A25:B25"/>
    <mergeCell ref="A26:B26"/>
    <mergeCell ref="A28:B28"/>
    <mergeCell ref="A27:B27"/>
    <mergeCell ref="A29:B29"/>
    <mergeCell ref="A30:B30"/>
    <mergeCell ref="A45:G45"/>
    <mergeCell ref="A46:G46"/>
    <mergeCell ref="C27:D27"/>
    <mergeCell ref="A12:H12"/>
    <mergeCell ref="B14:H14"/>
    <mergeCell ref="A21:B21"/>
    <mergeCell ref="A22:B22"/>
    <mergeCell ref="A23:B23"/>
  </mergeCells>
  <printOptions horizontalCentered="1"/>
  <pageMargins left="0.25" right="0.25" top="0.75" bottom="0.75" header="0.3" footer="0.3"/>
  <pageSetup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2</xdr:col>
                    <xdr:colOff>133350</xdr:colOff>
                    <xdr:row>9</xdr:row>
                    <xdr:rowOff>142875</xdr:rowOff>
                  </from>
                  <to>
                    <xdr:col>2</xdr:col>
                    <xdr:colOff>400050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3</xdr:col>
                    <xdr:colOff>238125</xdr:colOff>
                    <xdr:row>9</xdr:row>
                    <xdr:rowOff>133350</xdr:rowOff>
                  </from>
                  <to>
                    <xdr:col>4</xdr:col>
                    <xdr:colOff>257175</xdr:colOff>
                    <xdr:row>10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8F262-E6F8-4002-8397-399C513AA566}">
  <sheetPr>
    <pageSetUpPr fitToPage="1"/>
  </sheetPr>
  <dimension ref="A1:K51"/>
  <sheetViews>
    <sheetView zoomScale="120" zoomScaleNormal="120" workbookViewId="0">
      <selection activeCell="A49" sqref="A49:XFD51"/>
    </sheetView>
  </sheetViews>
  <sheetFormatPr defaultRowHeight="15.75"/>
  <cols>
    <col min="1" max="1" width="15.375" customWidth="1"/>
    <col min="2" max="2" width="22.25" customWidth="1"/>
    <col min="3" max="3" width="13.875" customWidth="1"/>
    <col min="4" max="4" width="3.25" customWidth="1"/>
    <col min="5" max="5" width="10.625" customWidth="1"/>
    <col min="6" max="6" width="9.25" customWidth="1"/>
    <col min="7" max="7" width="3.125" customWidth="1"/>
    <col min="8" max="8" width="17.5" customWidth="1"/>
  </cols>
  <sheetData>
    <row r="1" spans="1:11">
      <c r="A1" s="16" t="s">
        <v>53</v>
      </c>
      <c r="B1" s="16"/>
      <c r="C1" s="29"/>
      <c r="D1" s="17"/>
      <c r="E1" s="18"/>
      <c r="F1" s="29"/>
      <c r="G1" s="17"/>
      <c r="H1" s="17"/>
    </row>
    <row r="2" spans="1:11">
      <c r="A2" s="16" t="s">
        <v>54</v>
      </c>
      <c r="B2" s="16"/>
      <c r="C2" s="29"/>
      <c r="D2" s="17"/>
      <c r="E2" s="18"/>
      <c r="F2" s="30"/>
      <c r="G2" s="19"/>
      <c r="H2" s="19"/>
    </row>
    <row r="3" spans="1:11">
      <c r="A3" s="23"/>
      <c r="B3" s="23"/>
      <c r="C3" s="34"/>
      <c r="D3" s="23"/>
      <c r="E3" s="24"/>
      <c r="F3" s="32"/>
      <c r="G3" s="21"/>
      <c r="H3" s="21"/>
    </row>
    <row r="4" spans="1:11" ht="9" customHeight="1">
      <c r="A4" s="25"/>
      <c r="B4" s="25"/>
      <c r="C4" s="35"/>
      <c r="D4" s="25"/>
      <c r="E4" s="26"/>
      <c r="F4" s="30"/>
      <c r="G4" s="19"/>
      <c r="H4" s="19"/>
    </row>
    <row r="5" spans="1:11" s="60" customFormat="1" ht="21.75" customHeight="1">
      <c r="A5" s="166" t="s">
        <v>163</v>
      </c>
      <c r="B5" s="166"/>
      <c r="C5" s="166"/>
      <c r="D5" s="166"/>
      <c r="E5" s="166"/>
      <c r="F5" s="166"/>
      <c r="G5" s="166"/>
      <c r="H5" s="166"/>
    </row>
    <row r="6" spans="1:11" s="60" customFormat="1" ht="9" customHeight="1">
      <c r="A6" s="73"/>
      <c r="B6" s="73"/>
      <c r="C6" s="73"/>
      <c r="D6" s="73"/>
      <c r="E6" s="73"/>
      <c r="F6" s="73"/>
      <c r="G6" s="73"/>
      <c r="H6" s="73"/>
    </row>
    <row r="7" spans="1:11" ht="22.5" customHeight="1">
      <c r="A7" s="193" t="s">
        <v>160</v>
      </c>
      <c r="B7" s="193"/>
      <c r="C7" s="193"/>
      <c r="D7" s="193"/>
      <c r="E7" s="193"/>
      <c r="F7" s="193"/>
      <c r="G7" s="193"/>
      <c r="H7" s="193"/>
    </row>
    <row r="8" spans="1:11" ht="8.25" customHeight="1" thickBot="1">
      <c r="A8" s="88"/>
      <c r="B8" s="88"/>
      <c r="C8" s="88"/>
      <c r="D8" s="88"/>
      <c r="E8" s="88"/>
      <c r="F8" s="88"/>
      <c r="G8" s="88"/>
      <c r="H8" s="88"/>
      <c r="K8" s="89"/>
    </row>
    <row r="9" spans="1:11" ht="19.5" hidden="1" thickBot="1">
      <c r="A9" s="63" t="e">
        <f>#REF!</f>
        <v>#REF!</v>
      </c>
      <c r="B9" s="63"/>
      <c r="C9" s="186" t="s">
        <v>0</v>
      </c>
      <c r="D9" s="186"/>
      <c r="E9" s="186">
        <v>2</v>
      </c>
      <c r="F9" s="186"/>
      <c r="G9" s="68"/>
      <c r="H9" s="64" t="e">
        <f>#REF!</f>
        <v>#REF!</v>
      </c>
    </row>
    <row r="10" spans="1:11" ht="25.5" customHeight="1" thickTop="1">
      <c r="A10" s="190" t="s">
        <v>38</v>
      </c>
      <c r="B10" s="191"/>
      <c r="C10" s="187" t="s">
        <v>44</v>
      </c>
      <c r="D10" s="187"/>
      <c r="E10" s="189" t="s">
        <v>42</v>
      </c>
      <c r="F10" s="189"/>
      <c r="G10" s="194"/>
      <c r="H10" s="195"/>
    </row>
    <row r="11" spans="1:11" ht="18.75" customHeight="1" thickBot="1">
      <c r="A11" s="192" t="s">
        <v>149</v>
      </c>
      <c r="B11" s="171"/>
      <c r="C11" s="188"/>
      <c r="D11" s="188"/>
      <c r="E11" s="169"/>
      <c r="F11" s="169"/>
      <c r="G11" s="108"/>
      <c r="H11" s="196"/>
    </row>
    <row r="12" spans="1:11" ht="23.25" customHeight="1">
      <c r="A12" s="172" t="s">
        <v>140</v>
      </c>
      <c r="B12" s="173"/>
      <c r="C12" s="173"/>
      <c r="D12" s="173"/>
      <c r="E12" s="173"/>
      <c r="F12" s="173"/>
      <c r="G12" s="173"/>
      <c r="H12" s="174"/>
    </row>
    <row r="13" spans="1:11" ht="23.25" customHeight="1">
      <c r="A13" s="86" t="s">
        <v>150</v>
      </c>
      <c r="B13" s="181"/>
      <c r="C13" s="181"/>
      <c r="D13" s="181"/>
      <c r="E13" s="181"/>
      <c r="F13" s="181"/>
      <c r="G13" s="181"/>
      <c r="H13" s="181"/>
    </row>
    <row r="14" spans="1:11" ht="23.25" customHeight="1">
      <c r="A14" s="86" t="s">
        <v>179</v>
      </c>
      <c r="B14" s="175"/>
      <c r="C14" s="176"/>
      <c r="D14" s="176"/>
      <c r="E14" s="176"/>
      <c r="F14" s="176"/>
      <c r="G14" s="176"/>
      <c r="H14" s="177"/>
    </row>
    <row r="15" spans="1:11" ht="23.25" customHeight="1">
      <c r="A15" s="71" t="s">
        <v>46</v>
      </c>
      <c r="B15" s="182"/>
      <c r="C15" s="182"/>
      <c r="D15" s="182"/>
      <c r="E15" s="182"/>
      <c r="F15" s="182"/>
      <c r="G15" s="182"/>
      <c r="H15" s="182"/>
    </row>
    <row r="16" spans="1:11" ht="25.5" customHeight="1">
      <c r="A16" s="71" t="s">
        <v>16</v>
      </c>
      <c r="B16" s="182"/>
      <c r="C16" s="182"/>
      <c r="D16" s="182"/>
      <c r="E16" s="182"/>
      <c r="F16" s="182"/>
      <c r="G16" s="182"/>
      <c r="H16" s="182"/>
    </row>
    <row r="17" spans="1:8" ht="23.25" customHeight="1">
      <c r="A17" s="71" t="s">
        <v>17</v>
      </c>
      <c r="B17" s="182"/>
      <c r="C17" s="182"/>
      <c r="D17" s="182"/>
      <c r="E17" s="182"/>
      <c r="F17" s="182"/>
      <c r="G17" s="182"/>
      <c r="H17" s="182"/>
    </row>
    <row r="18" spans="1:8" ht="23.25" customHeight="1" thickBot="1">
      <c r="A18" s="75" t="s">
        <v>45</v>
      </c>
      <c r="B18" s="183"/>
      <c r="C18" s="184"/>
      <c r="D18" s="184"/>
      <c r="E18" s="184"/>
      <c r="F18" s="184"/>
      <c r="G18" s="184"/>
      <c r="H18" s="185"/>
    </row>
    <row r="19" spans="1:8" ht="23.25" customHeight="1">
      <c r="A19" s="172" t="s">
        <v>164</v>
      </c>
      <c r="B19" s="173"/>
      <c r="C19" s="173"/>
      <c r="D19" s="173"/>
      <c r="E19" s="173"/>
      <c r="F19" s="173"/>
      <c r="G19" s="173"/>
      <c r="H19" s="174"/>
    </row>
    <row r="20" spans="1:8" ht="36" customHeight="1">
      <c r="A20" s="81" t="s">
        <v>157</v>
      </c>
      <c r="B20" s="82"/>
      <c r="C20" s="155" t="s">
        <v>3</v>
      </c>
      <c r="D20" s="156"/>
      <c r="E20" s="76" t="s">
        <v>41</v>
      </c>
      <c r="F20" s="155" t="s">
        <v>4</v>
      </c>
      <c r="G20" s="156"/>
      <c r="H20" s="83" t="s">
        <v>5</v>
      </c>
    </row>
    <row r="21" spans="1:8" ht="15.95" customHeight="1">
      <c r="A21" s="178"/>
      <c r="B21" s="179"/>
      <c r="C21" s="123"/>
      <c r="D21" s="124"/>
      <c r="E21" s="49"/>
      <c r="F21" s="121"/>
      <c r="G21" s="122"/>
      <c r="H21" s="53">
        <f>SUM(C21+E21)*F21</f>
        <v>0</v>
      </c>
    </row>
    <row r="22" spans="1:8" ht="15.95" customHeight="1">
      <c r="A22" s="180"/>
      <c r="B22" s="179"/>
      <c r="C22" s="123"/>
      <c r="D22" s="124"/>
      <c r="E22" s="49"/>
      <c r="F22" s="121"/>
      <c r="G22" s="122"/>
      <c r="H22" s="44">
        <f t="shared" ref="H22:H30" si="0">SUM(C22+E22)*F22</f>
        <v>0</v>
      </c>
    </row>
    <row r="23" spans="1:8" ht="15.95" customHeight="1">
      <c r="A23" s="180"/>
      <c r="B23" s="179"/>
      <c r="C23" s="123"/>
      <c r="D23" s="124"/>
      <c r="E23" s="49"/>
      <c r="F23" s="121"/>
      <c r="G23" s="122"/>
      <c r="H23" s="44">
        <f t="shared" si="0"/>
        <v>0</v>
      </c>
    </row>
    <row r="24" spans="1:8" ht="15.95" customHeight="1">
      <c r="A24" s="180"/>
      <c r="B24" s="179"/>
      <c r="C24" s="123"/>
      <c r="D24" s="124"/>
      <c r="E24" s="49"/>
      <c r="F24" s="121"/>
      <c r="G24" s="122"/>
      <c r="H24" s="44">
        <f t="shared" si="0"/>
        <v>0</v>
      </c>
    </row>
    <row r="25" spans="1:8" ht="15.95" customHeight="1">
      <c r="A25" s="180"/>
      <c r="B25" s="179"/>
      <c r="C25" s="123"/>
      <c r="D25" s="124"/>
      <c r="E25" s="49"/>
      <c r="F25" s="121"/>
      <c r="G25" s="122"/>
      <c r="H25" s="44">
        <f t="shared" si="0"/>
        <v>0</v>
      </c>
    </row>
    <row r="26" spans="1:8" ht="15.95" customHeight="1">
      <c r="A26" s="180"/>
      <c r="B26" s="179"/>
      <c r="C26" s="123"/>
      <c r="D26" s="124"/>
      <c r="E26" s="49"/>
      <c r="F26" s="121"/>
      <c r="G26" s="122"/>
      <c r="H26" s="44">
        <f t="shared" si="0"/>
        <v>0</v>
      </c>
    </row>
    <row r="27" spans="1:8" ht="15.95" customHeight="1">
      <c r="A27" s="180"/>
      <c r="B27" s="179"/>
      <c r="C27" s="123"/>
      <c r="D27" s="124"/>
      <c r="E27" s="49"/>
      <c r="F27" s="121"/>
      <c r="G27" s="122"/>
      <c r="H27" s="44">
        <f t="shared" si="0"/>
        <v>0</v>
      </c>
    </row>
    <row r="28" spans="1:8" ht="15.95" customHeight="1">
      <c r="A28" s="180"/>
      <c r="B28" s="179"/>
      <c r="C28" s="123"/>
      <c r="D28" s="124"/>
      <c r="E28" s="49"/>
      <c r="F28" s="121"/>
      <c r="G28" s="122"/>
      <c r="H28" s="44">
        <f t="shared" si="0"/>
        <v>0</v>
      </c>
    </row>
    <row r="29" spans="1:8" ht="15.95" customHeight="1">
      <c r="A29" s="180"/>
      <c r="B29" s="179"/>
      <c r="C29" s="123"/>
      <c r="D29" s="124"/>
      <c r="E29" s="49"/>
      <c r="F29" s="121"/>
      <c r="G29" s="122"/>
      <c r="H29" s="44">
        <f t="shared" si="0"/>
        <v>0</v>
      </c>
    </row>
    <row r="30" spans="1:8" ht="15.95" customHeight="1">
      <c r="A30" s="180"/>
      <c r="B30" s="179"/>
      <c r="C30" s="123"/>
      <c r="D30" s="124"/>
      <c r="E30" s="49"/>
      <c r="F30" s="121"/>
      <c r="G30" s="122"/>
      <c r="H30" s="44">
        <f t="shared" si="0"/>
        <v>0</v>
      </c>
    </row>
    <row r="31" spans="1:8" ht="15.95" customHeight="1">
      <c r="A31" s="141" t="s">
        <v>6</v>
      </c>
      <c r="B31" s="141"/>
      <c r="C31" s="141"/>
      <c r="D31" s="141"/>
      <c r="E31" s="141"/>
      <c r="F31" s="141"/>
      <c r="G31" s="142"/>
      <c r="H31" s="45">
        <f>(C21*F21)+(C22*F22)+(C23*F23)+(C24*F24)+(C25*F25)+(C26*F26)+(C27*F27)+(C28*F28)+(C29*F29)+(C30*F30)</f>
        <v>0</v>
      </c>
    </row>
    <row r="32" spans="1:8" ht="15.95" customHeight="1">
      <c r="A32" s="143" t="s">
        <v>7</v>
      </c>
      <c r="B32" s="143"/>
      <c r="C32" s="143"/>
      <c r="D32" s="143"/>
      <c r="E32" s="143"/>
      <c r="F32" s="143"/>
      <c r="G32" s="144"/>
      <c r="H32" s="46">
        <f>(E21*F21)+(E22*F22)+(E23*F23)+(E24*F24)+(E25*F25)+(E26*F26)+(E27*F27)+(E28*F28)+(E29*F29)+(E30*F30)</f>
        <v>0</v>
      </c>
    </row>
    <row r="33" spans="1:8" ht="15.95" customHeight="1">
      <c r="A33" s="143" t="s">
        <v>8</v>
      </c>
      <c r="B33" s="143"/>
      <c r="C33" s="143"/>
      <c r="D33" s="143"/>
      <c r="E33" s="143"/>
      <c r="F33" s="143"/>
      <c r="G33" s="144"/>
      <c r="H33" s="45">
        <f>H31+H32</f>
        <v>0</v>
      </c>
    </row>
    <row r="34" spans="1:8" ht="4.3499999999999996" customHeight="1" thickBot="1">
      <c r="A34" s="145"/>
      <c r="B34" s="145"/>
      <c r="C34" s="145"/>
      <c r="D34" s="145"/>
      <c r="E34" s="145"/>
      <c r="F34" s="145"/>
      <c r="G34" s="145"/>
      <c r="H34" s="145"/>
    </row>
    <row r="35" spans="1:8" ht="21" customHeight="1" thickTop="1">
      <c r="A35" s="172" t="s">
        <v>165</v>
      </c>
      <c r="B35" s="173"/>
      <c r="C35" s="173"/>
      <c r="D35" s="173"/>
      <c r="E35" s="173"/>
      <c r="F35" s="173"/>
      <c r="G35" s="173"/>
      <c r="H35" s="174"/>
    </row>
    <row r="36" spans="1:8" ht="15.95" customHeight="1">
      <c r="A36" s="114" t="s">
        <v>151</v>
      </c>
      <c r="B36" s="114"/>
      <c r="C36" s="114"/>
      <c r="D36" s="114"/>
      <c r="E36" s="114"/>
      <c r="F36" s="115"/>
      <c r="G36" s="14"/>
      <c r="H36" s="50">
        <v>0</v>
      </c>
    </row>
    <row r="37" spans="1:8" ht="18" customHeight="1">
      <c r="A37" s="114" t="s">
        <v>148</v>
      </c>
      <c r="B37" s="114"/>
      <c r="C37" s="114"/>
      <c r="D37" s="114"/>
      <c r="E37" s="114"/>
      <c r="F37" s="115"/>
      <c r="G37" s="14"/>
      <c r="H37" s="87">
        <v>0</v>
      </c>
    </row>
    <row r="38" spans="1:8" ht="18" customHeight="1">
      <c r="A38" s="114" t="s">
        <v>147</v>
      </c>
      <c r="B38" s="114"/>
      <c r="C38" s="114"/>
      <c r="D38" s="114"/>
      <c r="E38" s="114"/>
      <c r="F38" s="115"/>
      <c r="G38" s="14"/>
      <c r="H38" s="50">
        <v>0</v>
      </c>
    </row>
    <row r="39" spans="1:8" ht="15.95" customHeight="1">
      <c r="A39" s="114" t="s">
        <v>11</v>
      </c>
      <c r="B39" s="114"/>
      <c r="C39" s="114"/>
      <c r="D39" s="114"/>
      <c r="E39" s="114"/>
      <c r="F39" s="115"/>
      <c r="G39" s="14"/>
      <c r="H39" s="50">
        <v>0</v>
      </c>
    </row>
    <row r="40" spans="1:8" ht="15.95" customHeight="1">
      <c r="A40" s="114" t="s">
        <v>12</v>
      </c>
      <c r="B40" s="114"/>
      <c r="C40" s="114"/>
      <c r="D40" s="114"/>
      <c r="E40" s="114"/>
      <c r="F40" s="115"/>
      <c r="G40" s="14"/>
      <c r="H40" s="50">
        <v>0</v>
      </c>
    </row>
    <row r="41" spans="1:8" ht="15.95" customHeight="1">
      <c r="A41" s="116" t="s">
        <v>43</v>
      </c>
      <c r="B41" s="116"/>
      <c r="C41" s="116"/>
      <c r="D41" s="116"/>
      <c r="E41" s="116"/>
      <c r="F41" s="117"/>
      <c r="G41" s="15"/>
      <c r="H41" s="50">
        <v>0</v>
      </c>
    </row>
    <row r="42" spans="1:8" ht="15.95" customHeight="1">
      <c r="A42" s="132"/>
      <c r="B42" s="133"/>
      <c r="C42" s="133"/>
      <c r="D42" s="133"/>
      <c r="E42" s="133"/>
      <c r="F42" s="133"/>
      <c r="G42" s="134"/>
      <c r="H42" s="148"/>
    </row>
    <row r="43" spans="1:8" ht="15.95" customHeight="1">
      <c r="A43" s="135"/>
      <c r="B43" s="136"/>
      <c r="C43" s="136"/>
      <c r="D43" s="136"/>
      <c r="E43" s="136"/>
      <c r="F43" s="136"/>
      <c r="G43" s="137"/>
      <c r="H43" s="149"/>
    </row>
    <row r="44" spans="1:8" ht="15.95" customHeight="1">
      <c r="A44" s="138"/>
      <c r="B44" s="139"/>
      <c r="C44" s="139"/>
      <c r="D44" s="139"/>
      <c r="E44" s="139"/>
      <c r="F44" s="139"/>
      <c r="G44" s="140"/>
      <c r="H44" s="150"/>
    </row>
    <row r="45" spans="1:8" ht="15.95" customHeight="1">
      <c r="A45" s="214" t="s">
        <v>152</v>
      </c>
      <c r="B45" s="214"/>
      <c r="C45" s="214"/>
      <c r="D45" s="214"/>
      <c r="E45" s="214"/>
      <c r="F45" s="214"/>
      <c r="G45" s="214"/>
      <c r="H45" s="45">
        <f>SUM(H36:H41)</f>
        <v>0</v>
      </c>
    </row>
    <row r="46" spans="1:8" ht="18" customHeight="1">
      <c r="A46" s="214" t="s">
        <v>185</v>
      </c>
      <c r="B46" s="214"/>
      <c r="C46" s="214"/>
      <c r="D46" s="214"/>
      <c r="E46" s="214"/>
      <c r="F46" s="214"/>
      <c r="G46" s="214"/>
      <c r="H46" s="97">
        <v>0</v>
      </c>
    </row>
    <row r="47" spans="1:8" ht="15.95" customHeight="1">
      <c r="A47" s="110" t="s">
        <v>166</v>
      </c>
      <c r="B47" s="110"/>
      <c r="C47" s="110"/>
      <c r="D47" s="110"/>
      <c r="E47" s="110"/>
      <c r="F47" s="110"/>
      <c r="G47" s="110"/>
      <c r="H47" s="98">
        <f>SUM(H33+H45+H46)</f>
        <v>0</v>
      </c>
    </row>
    <row r="49" spans="1:1">
      <c r="A49" s="213" t="s">
        <v>183</v>
      </c>
    </row>
    <row r="50" spans="1:1">
      <c r="A50" s="212" t="s">
        <v>184</v>
      </c>
    </row>
    <row r="51" spans="1:1">
      <c r="A51" s="211" t="s">
        <v>182</v>
      </c>
    </row>
  </sheetData>
  <mergeCells count="64">
    <mergeCell ref="A5:H5"/>
    <mergeCell ref="A7:H7"/>
    <mergeCell ref="C9:F9"/>
    <mergeCell ref="A10:B10"/>
    <mergeCell ref="C10:D11"/>
    <mergeCell ref="E10:F11"/>
    <mergeCell ref="G10:H11"/>
    <mergeCell ref="A11:B11"/>
    <mergeCell ref="C22:D22"/>
    <mergeCell ref="F22:G22"/>
    <mergeCell ref="A12:H12"/>
    <mergeCell ref="B13:H13"/>
    <mergeCell ref="B15:H15"/>
    <mergeCell ref="B16:H16"/>
    <mergeCell ref="B17:H17"/>
    <mergeCell ref="B18:H18"/>
    <mergeCell ref="A19:H19"/>
    <mergeCell ref="C20:D20"/>
    <mergeCell ref="F20:G20"/>
    <mergeCell ref="C21:D21"/>
    <mergeCell ref="F21:G21"/>
    <mergeCell ref="B14:H14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H42:H44"/>
    <mergeCell ref="A33:G33"/>
    <mergeCell ref="A34:H34"/>
    <mergeCell ref="A35:H35"/>
    <mergeCell ref="A36:F36"/>
    <mergeCell ref="A37:F37"/>
    <mergeCell ref="A47:G47"/>
    <mergeCell ref="A21:B21"/>
    <mergeCell ref="A22:B22"/>
    <mergeCell ref="A23:B23"/>
    <mergeCell ref="A24:B24"/>
    <mergeCell ref="A25:B25"/>
    <mergeCell ref="A26:B26"/>
    <mergeCell ref="A27:B27"/>
    <mergeCell ref="A38:F38"/>
    <mergeCell ref="A39:F39"/>
    <mergeCell ref="A40:F40"/>
    <mergeCell ref="A41:F41"/>
    <mergeCell ref="A42:G44"/>
    <mergeCell ref="C29:D29"/>
    <mergeCell ref="F29:G29"/>
    <mergeCell ref="C30:D30"/>
    <mergeCell ref="A28:B28"/>
    <mergeCell ref="A29:B29"/>
    <mergeCell ref="A30:B30"/>
    <mergeCell ref="A45:G45"/>
    <mergeCell ref="A46:G46"/>
    <mergeCell ref="F30:G30"/>
    <mergeCell ref="A31:G31"/>
    <mergeCell ref="A32:G32"/>
  </mergeCells>
  <printOptions horizontalCentered="1"/>
  <pageMargins left="0.25" right="0.25" top="0.75" bottom="0.75" header="0.3" footer="0.3"/>
  <pageSetup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Option Button 1">
              <controlPr defaultSize="0" autoFill="0" autoLine="0" autoPict="0">
                <anchor moveWithCells="1">
                  <from>
                    <xdr:col>2</xdr:col>
                    <xdr:colOff>133350</xdr:colOff>
                    <xdr:row>9</xdr:row>
                    <xdr:rowOff>142875</xdr:rowOff>
                  </from>
                  <to>
                    <xdr:col>2</xdr:col>
                    <xdr:colOff>400050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Option Button 2">
              <controlPr defaultSize="0" autoFill="0" autoLine="0" autoPict="0">
                <anchor moveWithCells="1">
                  <from>
                    <xdr:col>3</xdr:col>
                    <xdr:colOff>238125</xdr:colOff>
                    <xdr:row>9</xdr:row>
                    <xdr:rowOff>133350</xdr:rowOff>
                  </from>
                  <to>
                    <xdr:col>4</xdr:col>
                    <xdr:colOff>257175</xdr:colOff>
                    <xdr:row>10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4496B-D813-4434-8F95-C19C90489B7E}">
  <sheetPr>
    <pageSetUpPr fitToPage="1"/>
  </sheetPr>
  <dimension ref="A1:K51"/>
  <sheetViews>
    <sheetView zoomScale="120" zoomScaleNormal="120" workbookViewId="0">
      <selection activeCell="N45" sqref="N45"/>
    </sheetView>
  </sheetViews>
  <sheetFormatPr defaultRowHeight="15.75"/>
  <cols>
    <col min="1" max="1" width="15.375" customWidth="1"/>
    <col min="2" max="2" width="22.25" customWidth="1"/>
    <col min="3" max="3" width="13.875" customWidth="1"/>
    <col min="4" max="4" width="3.25" customWidth="1"/>
    <col min="5" max="5" width="10.625" customWidth="1"/>
    <col min="6" max="6" width="9.25" customWidth="1"/>
    <col min="7" max="7" width="3.125" customWidth="1"/>
    <col min="8" max="8" width="17.5" customWidth="1"/>
  </cols>
  <sheetData>
    <row r="1" spans="1:11">
      <c r="A1" s="16" t="s">
        <v>53</v>
      </c>
      <c r="B1" s="16"/>
      <c r="C1" s="29"/>
      <c r="D1" s="17"/>
      <c r="E1" s="18"/>
      <c r="F1" s="29"/>
      <c r="G1" s="17"/>
      <c r="H1" s="17"/>
    </row>
    <row r="2" spans="1:11">
      <c r="A2" s="16" t="s">
        <v>54</v>
      </c>
      <c r="B2" s="16"/>
      <c r="C2" s="29"/>
      <c r="D2" s="17"/>
      <c r="E2" s="18"/>
      <c r="F2" s="30"/>
      <c r="G2" s="19"/>
      <c r="H2" s="19"/>
    </row>
    <row r="3" spans="1:11">
      <c r="A3" s="23"/>
      <c r="B3" s="23"/>
      <c r="C3" s="34"/>
      <c r="D3" s="23"/>
      <c r="E3" s="24"/>
      <c r="F3" s="32"/>
      <c r="G3" s="21"/>
      <c r="H3" s="21"/>
    </row>
    <row r="4" spans="1:11" ht="9" customHeight="1">
      <c r="A4" s="25"/>
      <c r="B4" s="25"/>
      <c r="C4" s="35"/>
      <c r="D4" s="25"/>
      <c r="E4" s="26"/>
      <c r="F4" s="30"/>
      <c r="G4" s="19"/>
      <c r="H4" s="19"/>
    </row>
    <row r="5" spans="1:11" s="60" customFormat="1" ht="21.75" customHeight="1">
      <c r="A5" s="166" t="s">
        <v>167</v>
      </c>
      <c r="B5" s="166"/>
      <c r="C5" s="166"/>
      <c r="D5" s="166"/>
      <c r="E5" s="166"/>
      <c r="F5" s="166"/>
      <c r="G5" s="166"/>
      <c r="H5" s="166"/>
    </row>
    <row r="6" spans="1:11" s="60" customFormat="1" ht="9" customHeight="1">
      <c r="A6" s="73"/>
      <c r="B6" s="73"/>
      <c r="C6" s="73"/>
      <c r="D6" s="73"/>
      <c r="E6" s="73"/>
      <c r="F6" s="73"/>
      <c r="G6" s="73"/>
      <c r="H6" s="73"/>
    </row>
    <row r="7" spans="1:11" ht="22.5" customHeight="1">
      <c r="A7" s="193" t="s">
        <v>160</v>
      </c>
      <c r="B7" s="193"/>
      <c r="C7" s="193"/>
      <c r="D7" s="193"/>
      <c r="E7" s="193"/>
      <c r="F7" s="193"/>
      <c r="G7" s="193"/>
      <c r="H7" s="193"/>
    </row>
    <row r="8" spans="1:11" ht="8.25" customHeight="1" thickBot="1">
      <c r="A8" s="88"/>
      <c r="B8" s="88"/>
      <c r="C8" s="88"/>
      <c r="D8" s="88"/>
      <c r="E8" s="88"/>
      <c r="F8" s="88"/>
      <c r="G8" s="88"/>
      <c r="H8" s="88"/>
      <c r="K8" s="89"/>
    </row>
    <row r="9" spans="1:11" ht="19.5" hidden="1" thickBot="1">
      <c r="A9" s="63" t="e">
        <f>#REF!</f>
        <v>#REF!</v>
      </c>
      <c r="B9" s="63"/>
      <c r="C9" s="186" t="s">
        <v>0</v>
      </c>
      <c r="D9" s="186"/>
      <c r="E9" s="186">
        <v>2</v>
      </c>
      <c r="F9" s="186"/>
      <c r="G9" s="68"/>
      <c r="H9" s="64" t="e">
        <f>#REF!</f>
        <v>#REF!</v>
      </c>
    </row>
    <row r="10" spans="1:11" ht="25.5" customHeight="1" thickTop="1">
      <c r="A10" s="190" t="s">
        <v>38</v>
      </c>
      <c r="B10" s="191"/>
      <c r="C10" s="187" t="s">
        <v>44</v>
      </c>
      <c r="D10" s="187"/>
      <c r="E10" s="189" t="s">
        <v>42</v>
      </c>
      <c r="F10" s="189"/>
      <c r="G10" s="194"/>
      <c r="H10" s="195"/>
    </row>
    <row r="11" spans="1:11" ht="18.75" customHeight="1" thickBot="1">
      <c r="A11" s="192" t="s">
        <v>149</v>
      </c>
      <c r="B11" s="171"/>
      <c r="C11" s="188"/>
      <c r="D11" s="188"/>
      <c r="E11" s="169"/>
      <c r="F11" s="169"/>
      <c r="G11" s="108"/>
      <c r="H11" s="196"/>
    </row>
    <row r="12" spans="1:11" ht="23.25" customHeight="1">
      <c r="A12" s="172" t="s">
        <v>141</v>
      </c>
      <c r="B12" s="173"/>
      <c r="C12" s="173"/>
      <c r="D12" s="173"/>
      <c r="E12" s="173"/>
      <c r="F12" s="173"/>
      <c r="G12" s="173"/>
      <c r="H12" s="174"/>
    </row>
    <row r="13" spans="1:11" ht="23.25" customHeight="1">
      <c r="A13" s="86" t="s">
        <v>150</v>
      </c>
      <c r="B13" s="181"/>
      <c r="C13" s="181"/>
      <c r="D13" s="181"/>
      <c r="E13" s="181"/>
      <c r="F13" s="181"/>
      <c r="G13" s="181"/>
      <c r="H13" s="181"/>
    </row>
    <row r="14" spans="1:11" ht="23.25" customHeight="1">
      <c r="A14" s="86" t="s">
        <v>178</v>
      </c>
      <c r="B14" s="175"/>
      <c r="C14" s="176"/>
      <c r="D14" s="176"/>
      <c r="E14" s="176"/>
      <c r="F14" s="176"/>
      <c r="G14" s="176"/>
      <c r="H14" s="177"/>
    </row>
    <row r="15" spans="1:11" ht="23.25" customHeight="1">
      <c r="A15" s="71" t="s">
        <v>46</v>
      </c>
      <c r="B15" s="182"/>
      <c r="C15" s="182"/>
      <c r="D15" s="182"/>
      <c r="E15" s="182"/>
      <c r="F15" s="182"/>
      <c r="G15" s="182"/>
      <c r="H15" s="182"/>
    </row>
    <row r="16" spans="1:11" ht="25.5" customHeight="1">
      <c r="A16" s="71" t="s">
        <v>16</v>
      </c>
      <c r="B16" s="182"/>
      <c r="C16" s="182"/>
      <c r="D16" s="182"/>
      <c r="E16" s="182"/>
      <c r="F16" s="182"/>
      <c r="G16" s="182"/>
      <c r="H16" s="182"/>
    </row>
    <row r="17" spans="1:8" ht="23.25" customHeight="1">
      <c r="A17" s="71" t="s">
        <v>17</v>
      </c>
      <c r="B17" s="182"/>
      <c r="C17" s="182"/>
      <c r="D17" s="182"/>
      <c r="E17" s="182"/>
      <c r="F17" s="182"/>
      <c r="G17" s="182"/>
      <c r="H17" s="182"/>
    </row>
    <row r="18" spans="1:8" ht="23.25" customHeight="1" thickBot="1">
      <c r="A18" s="75" t="s">
        <v>45</v>
      </c>
      <c r="B18" s="183"/>
      <c r="C18" s="184"/>
      <c r="D18" s="184"/>
      <c r="E18" s="184"/>
      <c r="F18" s="184"/>
      <c r="G18" s="184"/>
      <c r="H18" s="185"/>
    </row>
    <row r="19" spans="1:8" ht="23.25" customHeight="1">
      <c r="A19" s="172" t="s">
        <v>168</v>
      </c>
      <c r="B19" s="173"/>
      <c r="C19" s="173"/>
      <c r="D19" s="173"/>
      <c r="E19" s="173"/>
      <c r="F19" s="173"/>
      <c r="G19" s="173"/>
      <c r="H19" s="174"/>
    </row>
    <row r="20" spans="1:8" ht="36" customHeight="1">
      <c r="A20" s="81" t="s">
        <v>157</v>
      </c>
      <c r="B20" s="82"/>
      <c r="C20" s="155" t="s">
        <v>3</v>
      </c>
      <c r="D20" s="156"/>
      <c r="E20" s="76" t="s">
        <v>41</v>
      </c>
      <c r="F20" s="155" t="s">
        <v>4</v>
      </c>
      <c r="G20" s="156"/>
      <c r="H20" s="83" t="s">
        <v>5</v>
      </c>
    </row>
    <row r="21" spans="1:8" ht="15.95" customHeight="1">
      <c r="A21" s="178"/>
      <c r="B21" s="179"/>
      <c r="C21" s="123"/>
      <c r="D21" s="124"/>
      <c r="E21" s="49"/>
      <c r="F21" s="121"/>
      <c r="G21" s="122"/>
      <c r="H21" s="53">
        <f>SUM(C21+E21)*F21</f>
        <v>0</v>
      </c>
    </row>
    <row r="22" spans="1:8" ht="15.95" customHeight="1">
      <c r="A22" s="180"/>
      <c r="B22" s="179"/>
      <c r="C22" s="123"/>
      <c r="D22" s="124"/>
      <c r="E22" s="49"/>
      <c r="F22" s="121"/>
      <c r="G22" s="122"/>
      <c r="H22" s="44">
        <f t="shared" ref="H22:H30" si="0">SUM(C22+E22)*F22</f>
        <v>0</v>
      </c>
    </row>
    <row r="23" spans="1:8" ht="15.95" customHeight="1">
      <c r="A23" s="180"/>
      <c r="B23" s="179"/>
      <c r="C23" s="123"/>
      <c r="D23" s="124"/>
      <c r="E23" s="49"/>
      <c r="F23" s="121"/>
      <c r="G23" s="122"/>
      <c r="H23" s="44">
        <f t="shared" si="0"/>
        <v>0</v>
      </c>
    </row>
    <row r="24" spans="1:8" ht="15.95" customHeight="1">
      <c r="A24" s="180"/>
      <c r="B24" s="179"/>
      <c r="C24" s="123"/>
      <c r="D24" s="124"/>
      <c r="E24" s="49"/>
      <c r="F24" s="121"/>
      <c r="G24" s="122"/>
      <c r="H24" s="44">
        <f t="shared" si="0"/>
        <v>0</v>
      </c>
    </row>
    <row r="25" spans="1:8" ht="15.95" customHeight="1">
      <c r="A25" s="180"/>
      <c r="B25" s="179"/>
      <c r="C25" s="123"/>
      <c r="D25" s="124"/>
      <c r="E25" s="49"/>
      <c r="F25" s="121"/>
      <c r="G25" s="122"/>
      <c r="H25" s="44">
        <f t="shared" si="0"/>
        <v>0</v>
      </c>
    </row>
    <row r="26" spans="1:8" ht="15.95" customHeight="1">
      <c r="A26" s="180"/>
      <c r="B26" s="179"/>
      <c r="C26" s="123"/>
      <c r="D26" s="124"/>
      <c r="E26" s="49"/>
      <c r="F26" s="121"/>
      <c r="G26" s="122"/>
      <c r="H26" s="44">
        <f t="shared" si="0"/>
        <v>0</v>
      </c>
    </row>
    <row r="27" spans="1:8" ht="15.95" customHeight="1">
      <c r="A27" s="180"/>
      <c r="B27" s="179"/>
      <c r="C27" s="123"/>
      <c r="D27" s="124"/>
      <c r="E27" s="49"/>
      <c r="F27" s="121"/>
      <c r="G27" s="122"/>
      <c r="H27" s="44">
        <f t="shared" si="0"/>
        <v>0</v>
      </c>
    </row>
    <row r="28" spans="1:8" ht="15.95" customHeight="1">
      <c r="A28" s="180"/>
      <c r="B28" s="179"/>
      <c r="C28" s="123"/>
      <c r="D28" s="124"/>
      <c r="E28" s="49"/>
      <c r="F28" s="121"/>
      <c r="G28" s="122"/>
      <c r="H28" s="44">
        <f t="shared" si="0"/>
        <v>0</v>
      </c>
    </row>
    <row r="29" spans="1:8" ht="15.95" customHeight="1">
      <c r="A29" s="180"/>
      <c r="B29" s="179"/>
      <c r="C29" s="123"/>
      <c r="D29" s="124"/>
      <c r="E29" s="49"/>
      <c r="F29" s="121"/>
      <c r="G29" s="122"/>
      <c r="H29" s="44">
        <f t="shared" si="0"/>
        <v>0</v>
      </c>
    </row>
    <row r="30" spans="1:8" ht="15.95" customHeight="1">
      <c r="A30" s="180"/>
      <c r="B30" s="179"/>
      <c r="C30" s="123"/>
      <c r="D30" s="124"/>
      <c r="E30" s="49"/>
      <c r="F30" s="121"/>
      <c r="G30" s="122"/>
      <c r="H30" s="44">
        <f t="shared" si="0"/>
        <v>0</v>
      </c>
    </row>
    <row r="31" spans="1:8" ht="15.95" customHeight="1">
      <c r="A31" s="141" t="s">
        <v>6</v>
      </c>
      <c r="B31" s="141"/>
      <c r="C31" s="141"/>
      <c r="D31" s="141"/>
      <c r="E31" s="141"/>
      <c r="F31" s="141"/>
      <c r="G31" s="142"/>
      <c r="H31" s="45">
        <f>(C21*F21)+(C22*F22)+(C23*F23)+(C24*F24)+(C25*F25)+(C26*F26)+(C27*F27)+(C28*F28)+(C29*F29)+(C30*F30)</f>
        <v>0</v>
      </c>
    </row>
    <row r="32" spans="1:8" ht="15.95" customHeight="1">
      <c r="A32" s="143" t="s">
        <v>7</v>
      </c>
      <c r="B32" s="143"/>
      <c r="C32" s="143"/>
      <c r="D32" s="143"/>
      <c r="E32" s="143"/>
      <c r="F32" s="143"/>
      <c r="G32" s="144"/>
      <c r="H32" s="46">
        <f>(E21*F21)+(E22*F22)+(E23*F23)+(E24*F24)+(E25*F25)+(E26*F26)+(E27*F27)+(E28*F28)+(E29*F29)+(E30*F30)</f>
        <v>0</v>
      </c>
    </row>
    <row r="33" spans="1:8" ht="15.95" customHeight="1">
      <c r="A33" s="143" t="s">
        <v>8</v>
      </c>
      <c r="B33" s="143"/>
      <c r="C33" s="143"/>
      <c r="D33" s="143"/>
      <c r="E33" s="143"/>
      <c r="F33" s="143"/>
      <c r="G33" s="144"/>
      <c r="H33" s="45">
        <f>H31+H32</f>
        <v>0</v>
      </c>
    </row>
    <row r="34" spans="1:8" ht="4.3499999999999996" customHeight="1" thickBot="1">
      <c r="A34" s="145"/>
      <c r="B34" s="145"/>
      <c r="C34" s="145"/>
      <c r="D34" s="145"/>
      <c r="E34" s="145"/>
      <c r="F34" s="145"/>
      <c r="G34" s="145"/>
      <c r="H34" s="145"/>
    </row>
    <row r="35" spans="1:8" ht="21" customHeight="1" thickTop="1">
      <c r="A35" s="172" t="s">
        <v>169</v>
      </c>
      <c r="B35" s="173"/>
      <c r="C35" s="173"/>
      <c r="D35" s="173"/>
      <c r="E35" s="173"/>
      <c r="F35" s="173"/>
      <c r="G35" s="173"/>
      <c r="H35" s="174"/>
    </row>
    <row r="36" spans="1:8" ht="15.95" customHeight="1">
      <c r="A36" s="114" t="s">
        <v>151</v>
      </c>
      <c r="B36" s="114"/>
      <c r="C36" s="114"/>
      <c r="D36" s="114"/>
      <c r="E36" s="114"/>
      <c r="F36" s="115"/>
      <c r="G36" s="14"/>
      <c r="H36" s="50">
        <v>0</v>
      </c>
    </row>
    <row r="37" spans="1:8" ht="18" customHeight="1">
      <c r="A37" s="114" t="s">
        <v>148</v>
      </c>
      <c r="B37" s="114"/>
      <c r="C37" s="114"/>
      <c r="D37" s="114"/>
      <c r="E37" s="114"/>
      <c r="F37" s="115"/>
      <c r="G37" s="14"/>
      <c r="H37" s="87">
        <v>0</v>
      </c>
    </row>
    <row r="38" spans="1:8" ht="18" customHeight="1">
      <c r="A38" s="114" t="s">
        <v>147</v>
      </c>
      <c r="B38" s="114"/>
      <c r="C38" s="114"/>
      <c r="D38" s="114"/>
      <c r="E38" s="114"/>
      <c r="F38" s="115"/>
      <c r="G38" s="14"/>
      <c r="H38" s="50">
        <v>0</v>
      </c>
    </row>
    <row r="39" spans="1:8" ht="15.95" customHeight="1">
      <c r="A39" s="114" t="s">
        <v>11</v>
      </c>
      <c r="B39" s="114"/>
      <c r="C39" s="114"/>
      <c r="D39" s="114"/>
      <c r="E39" s="114"/>
      <c r="F39" s="115"/>
      <c r="G39" s="14"/>
      <c r="H39" s="50">
        <v>0</v>
      </c>
    </row>
    <row r="40" spans="1:8" ht="15.95" customHeight="1">
      <c r="A40" s="114" t="s">
        <v>12</v>
      </c>
      <c r="B40" s="114"/>
      <c r="C40" s="114"/>
      <c r="D40" s="114"/>
      <c r="E40" s="114"/>
      <c r="F40" s="115"/>
      <c r="G40" s="14"/>
      <c r="H40" s="50">
        <v>0</v>
      </c>
    </row>
    <row r="41" spans="1:8" ht="15.95" customHeight="1">
      <c r="A41" s="116" t="s">
        <v>43</v>
      </c>
      <c r="B41" s="116"/>
      <c r="C41" s="116"/>
      <c r="D41" s="116"/>
      <c r="E41" s="116"/>
      <c r="F41" s="117"/>
      <c r="G41" s="15"/>
      <c r="H41" s="50">
        <v>0</v>
      </c>
    </row>
    <row r="42" spans="1:8" ht="15.95" customHeight="1">
      <c r="A42" s="132"/>
      <c r="B42" s="133"/>
      <c r="C42" s="133"/>
      <c r="D42" s="133"/>
      <c r="E42" s="133"/>
      <c r="F42" s="133"/>
      <c r="G42" s="134"/>
      <c r="H42" s="148"/>
    </row>
    <row r="43" spans="1:8" ht="15.95" customHeight="1">
      <c r="A43" s="135"/>
      <c r="B43" s="136"/>
      <c r="C43" s="136"/>
      <c r="D43" s="136"/>
      <c r="E43" s="136"/>
      <c r="F43" s="136"/>
      <c r="G43" s="137"/>
      <c r="H43" s="149"/>
    </row>
    <row r="44" spans="1:8" ht="15.95" customHeight="1">
      <c r="A44" s="138"/>
      <c r="B44" s="139"/>
      <c r="C44" s="139"/>
      <c r="D44" s="139"/>
      <c r="E44" s="139"/>
      <c r="F44" s="139"/>
      <c r="G44" s="140"/>
      <c r="H44" s="150"/>
    </row>
    <row r="45" spans="1:8" ht="15.95" customHeight="1">
      <c r="A45" s="214" t="s">
        <v>152</v>
      </c>
      <c r="B45" s="214"/>
      <c r="C45" s="214"/>
      <c r="D45" s="214"/>
      <c r="E45" s="214"/>
      <c r="F45" s="214"/>
      <c r="G45" s="214"/>
      <c r="H45" s="45">
        <f>SUM(H36:H41)</f>
        <v>0</v>
      </c>
    </row>
    <row r="46" spans="1:8" ht="18" customHeight="1">
      <c r="A46" s="214" t="s">
        <v>185</v>
      </c>
      <c r="B46" s="214"/>
      <c r="C46" s="214"/>
      <c r="D46" s="214"/>
      <c r="E46" s="214"/>
      <c r="F46" s="214"/>
      <c r="G46" s="214"/>
      <c r="H46" s="97">
        <v>0</v>
      </c>
    </row>
    <row r="47" spans="1:8" ht="15.95" customHeight="1">
      <c r="A47" s="110" t="s">
        <v>170</v>
      </c>
      <c r="B47" s="110"/>
      <c r="C47" s="110"/>
      <c r="D47" s="110"/>
      <c r="E47" s="110"/>
      <c r="F47" s="110"/>
      <c r="G47" s="110"/>
      <c r="H47" s="98">
        <f>SUM(H33+H45+H46)</f>
        <v>0</v>
      </c>
    </row>
    <row r="49" spans="1:1">
      <c r="A49" s="213" t="s">
        <v>183</v>
      </c>
    </row>
    <row r="50" spans="1:1">
      <c r="A50" s="212" t="s">
        <v>184</v>
      </c>
    </row>
    <row r="51" spans="1:1">
      <c r="A51" s="211" t="s">
        <v>182</v>
      </c>
    </row>
  </sheetData>
  <mergeCells count="64">
    <mergeCell ref="A5:H5"/>
    <mergeCell ref="A7:H7"/>
    <mergeCell ref="C9:F9"/>
    <mergeCell ref="A10:B10"/>
    <mergeCell ref="C10:D11"/>
    <mergeCell ref="E10:F11"/>
    <mergeCell ref="G10:H11"/>
    <mergeCell ref="A11:B11"/>
    <mergeCell ref="C22:D22"/>
    <mergeCell ref="F22:G22"/>
    <mergeCell ref="A12:H12"/>
    <mergeCell ref="B13:H13"/>
    <mergeCell ref="B15:H15"/>
    <mergeCell ref="B16:H16"/>
    <mergeCell ref="B17:H17"/>
    <mergeCell ref="B18:H18"/>
    <mergeCell ref="A19:H19"/>
    <mergeCell ref="C20:D20"/>
    <mergeCell ref="F20:G20"/>
    <mergeCell ref="C21:D21"/>
    <mergeCell ref="F21:G21"/>
    <mergeCell ref="B14:H14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H42:H44"/>
    <mergeCell ref="A33:G33"/>
    <mergeCell ref="A34:H34"/>
    <mergeCell ref="A35:H35"/>
    <mergeCell ref="A36:F36"/>
    <mergeCell ref="A37:F37"/>
    <mergeCell ref="A47:G47"/>
    <mergeCell ref="A21:B21"/>
    <mergeCell ref="A22:B22"/>
    <mergeCell ref="A23:B23"/>
    <mergeCell ref="A24:B24"/>
    <mergeCell ref="A25:B25"/>
    <mergeCell ref="A26:B26"/>
    <mergeCell ref="A27:B27"/>
    <mergeCell ref="A38:F38"/>
    <mergeCell ref="A39:F39"/>
    <mergeCell ref="A40:F40"/>
    <mergeCell ref="A41:F41"/>
    <mergeCell ref="A42:G44"/>
    <mergeCell ref="C29:D29"/>
    <mergeCell ref="F29:G29"/>
    <mergeCell ref="C30:D30"/>
    <mergeCell ref="A28:B28"/>
    <mergeCell ref="A29:B29"/>
    <mergeCell ref="A30:B30"/>
    <mergeCell ref="A45:G45"/>
    <mergeCell ref="A46:G46"/>
    <mergeCell ref="F30:G30"/>
    <mergeCell ref="A31:G31"/>
    <mergeCell ref="A32:G32"/>
  </mergeCells>
  <printOptions horizontalCentered="1"/>
  <pageMargins left="0.25" right="0.25" top="0.75" bottom="0.75" header="0.3" footer="0.3"/>
  <pageSetup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 moveWithCells="1">
                  <from>
                    <xdr:col>2</xdr:col>
                    <xdr:colOff>133350</xdr:colOff>
                    <xdr:row>9</xdr:row>
                    <xdr:rowOff>142875</xdr:rowOff>
                  </from>
                  <to>
                    <xdr:col>2</xdr:col>
                    <xdr:colOff>400050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 moveWithCells="1">
                  <from>
                    <xdr:col>3</xdr:col>
                    <xdr:colOff>238125</xdr:colOff>
                    <xdr:row>9</xdr:row>
                    <xdr:rowOff>133350</xdr:rowOff>
                  </from>
                  <to>
                    <xdr:col>4</xdr:col>
                    <xdr:colOff>257175</xdr:colOff>
                    <xdr:row>10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9C128-D940-4440-9EEF-87BA9CBC3FDF}">
  <sheetPr>
    <pageSetUpPr fitToPage="1"/>
  </sheetPr>
  <dimension ref="A1:H37"/>
  <sheetViews>
    <sheetView topLeftCell="A19" workbookViewId="0">
      <selection activeCell="E31" sqref="E31:G31"/>
    </sheetView>
  </sheetViews>
  <sheetFormatPr defaultRowHeight="15.75"/>
  <cols>
    <col min="1" max="1" width="8.875" customWidth="1"/>
    <col min="2" max="2" width="30.5" customWidth="1"/>
    <col min="3" max="3" width="13.875" customWidth="1"/>
    <col min="4" max="4" width="3.25" customWidth="1"/>
    <col min="5" max="5" width="4.125" customWidth="1"/>
    <col min="6" max="6" width="9.25" customWidth="1"/>
    <col min="7" max="7" width="3.125" customWidth="1"/>
    <col min="8" max="8" width="25.5" customWidth="1"/>
  </cols>
  <sheetData>
    <row r="1" spans="1:8">
      <c r="A1" s="16" t="s">
        <v>53</v>
      </c>
      <c r="B1" s="16"/>
      <c r="C1" s="29"/>
      <c r="D1" s="17"/>
      <c r="E1" s="18"/>
      <c r="F1" s="29"/>
      <c r="G1" s="17"/>
      <c r="H1" s="17"/>
    </row>
    <row r="2" spans="1:8">
      <c r="A2" s="16" t="s">
        <v>54</v>
      </c>
      <c r="B2" s="16"/>
      <c r="C2" s="29"/>
      <c r="D2" s="17"/>
      <c r="E2" s="18"/>
      <c r="F2" s="30"/>
      <c r="G2" s="19"/>
      <c r="H2" s="19"/>
    </row>
    <row r="3" spans="1:8">
      <c r="A3" s="31" t="e">
        <f>#REF!</f>
        <v>#REF!</v>
      </c>
      <c r="B3" s="31"/>
      <c r="C3" s="29"/>
      <c r="D3" s="17"/>
      <c r="E3" s="18"/>
      <c r="F3" s="30"/>
      <c r="G3" s="19"/>
      <c r="H3" s="21"/>
    </row>
    <row r="4" spans="1:8">
      <c r="A4" s="20" t="e">
        <f>#REF!</f>
        <v>#REF!</v>
      </c>
      <c r="B4" s="20"/>
      <c r="C4" s="32"/>
      <c r="D4" s="21"/>
      <c r="E4" s="22"/>
      <c r="F4" s="32"/>
      <c r="G4" s="21"/>
      <c r="H4" s="33" t="s">
        <v>143</v>
      </c>
    </row>
    <row r="5" spans="1:8">
      <c r="A5" s="23"/>
      <c r="B5" s="23"/>
      <c r="C5" s="34"/>
      <c r="D5" s="23"/>
      <c r="E5" s="24"/>
      <c r="F5" s="32"/>
      <c r="G5" s="21"/>
      <c r="H5" s="21"/>
    </row>
    <row r="6" spans="1:8" ht="9" customHeight="1">
      <c r="A6" s="25"/>
      <c r="B6" s="25"/>
      <c r="C6" s="35"/>
      <c r="D6" s="25"/>
      <c r="E6" s="26"/>
      <c r="F6" s="30"/>
      <c r="G6" s="19"/>
      <c r="H6" s="19"/>
    </row>
    <row r="7" spans="1:8" s="60" customFormat="1" ht="20.25" customHeight="1">
      <c r="A7" s="162" t="e">
        <f>IF(Lists!L5="[SELECT ONE]"," ",Lists!L5)</f>
        <v>#REF!</v>
      </c>
      <c r="B7" s="162"/>
      <c r="C7" s="162"/>
      <c r="D7" s="162"/>
      <c r="E7" s="162"/>
      <c r="F7" s="162"/>
      <c r="G7" s="162"/>
      <c r="H7" s="162"/>
    </row>
    <row r="8" spans="1:8" s="60" customFormat="1" ht="20.25" customHeight="1">
      <c r="A8" s="166" t="s">
        <v>58</v>
      </c>
      <c r="B8" s="166"/>
      <c r="C8" s="166"/>
      <c r="D8" s="166"/>
      <c r="E8" s="166"/>
      <c r="F8" s="166"/>
      <c r="G8" s="166"/>
      <c r="H8" s="166"/>
    </row>
    <row r="9" spans="1:8" ht="27.75">
      <c r="A9" s="27"/>
      <c r="B9" s="27"/>
      <c r="C9" s="36"/>
      <c r="D9" s="27"/>
      <c r="E9" s="28"/>
      <c r="F9" s="36"/>
      <c r="G9" s="27"/>
      <c r="H9" s="27"/>
    </row>
    <row r="10" spans="1:8" ht="19.5" thickBot="1">
      <c r="A10" s="61" t="e">
        <f>#REF!</f>
        <v>#REF!</v>
      </c>
      <c r="B10" s="61"/>
      <c r="C10" s="167" t="s">
        <v>0</v>
      </c>
      <c r="D10" s="167"/>
      <c r="E10" s="167">
        <v>2</v>
      </c>
      <c r="F10" s="167"/>
      <c r="G10" s="67"/>
      <c r="H10" s="62" t="e">
        <f>#REF!</f>
        <v>#REF!</v>
      </c>
    </row>
    <row r="11" spans="1:8" ht="23.25" customHeight="1" thickTop="1">
      <c r="A11" s="205" t="s">
        <v>38</v>
      </c>
      <c r="B11" s="206"/>
      <c r="C11" s="205" t="s">
        <v>44</v>
      </c>
      <c r="D11" s="205"/>
      <c r="E11" s="208" t="s">
        <v>42</v>
      </c>
      <c r="F11" s="208"/>
      <c r="G11" s="206" t="e">
        <f>CONCATENATE("",Lists!I15)</f>
        <v>#REF!</v>
      </c>
      <c r="H11" s="56" t="s">
        <v>31</v>
      </c>
    </row>
    <row r="12" spans="1:8" ht="18.75" customHeight="1">
      <c r="A12" s="207" t="e">
        <f>IF(Lists!L5="[SELECT ONE]"," ",Lists!I12)</f>
        <v>#REF!</v>
      </c>
      <c r="B12" s="210"/>
      <c r="C12" s="207"/>
      <c r="D12" s="207"/>
      <c r="E12" s="209"/>
      <c r="F12" s="209"/>
      <c r="G12" s="210"/>
      <c r="H12" s="54" t="e">
        <f>IF(#REF!="[ENTER DATE]"," ",#REF!)</f>
        <v>#REF!</v>
      </c>
    </row>
    <row r="13" spans="1:8" ht="23.25" customHeight="1">
      <c r="A13" s="204" t="s">
        <v>47</v>
      </c>
      <c r="B13" s="204"/>
      <c r="C13" s="204" t="s">
        <v>18</v>
      </c>
      <c r="D13" s="204"/>
      <c r="E13" s="204" t="s">
        <v>19</v>
      </c>
      <c r="F13" s="204"/>
      <c r="G13" s="204"/>
      <c r="H13" s="55" t="s">
        <v>48</v>
      </c>
    </row>
    <row r="14" spans="1:8" ht="18" customHeight="1">
      <c r="A14" s="202" t="e">
        <f>IF(Lists!L5="[SELECT ONE]","ADMIN Equipment",CONCATENATE(#REF!," ADMIN Equipment"))</f>
        <v>#REF!</v>
      </c>
      <c r="B14" s="202"/>
      <c r="C14" s="203" t="s">
        <v>21</v>
      </c>
      <c r="D14" s="203"/>
      <c r="E14" s="203"/>
      <c r="F14" s="203"/>
      <c r="G14" s="203"/>
      <c r="H14" s="203"/>
    </row>
    <row r="15" spans="1:8" ht="18" customHeight="1">
      <c r="A15" s="199"/>
      <c r="B15" s="199"/>
      <c r="C15" s="200">
        <v>1</v>
      </c>
      <c r="D15" s="200"/>
      <c r="E15" s="201">
        <v>1111</v>
      </c>
      <c r="F15" s="201"/>
      <c r="G15" s="201"/>
      <c r="H15" s="41">
        <f>C15*E15</f>
        <v>1111</v>
      </c>
    </row>
    <row r="16" spans="1:8" ht="18" customHeight="1">
      <c r="A16" s="199"/>
      <c r="B16" s="199"/>
      <c r="C16" s="200"/>
      <c r="D16" s="200"/>
      <c r="E16" s="201"/>
      <c r="F16" s="201"/>
      <c r="G16" s="201"/>
      <c r="H16" s="41">
        <f t="shared" ref="H16:H19" si="0">C16*E16</f>
        <v>0</v>
      </c>
    </row>
    <row r="17" spans="1:8" ht="18" customHeight="1">
      <c r="A17" s="199"/>
      <c r="B17" s="199"/>
      <c r="C17" s="200"/>
      <c r="D17" s="200"/>
      <c r="E17" s="201"/>
      <c r="F17" s="201"/>
      <c r="G17" s="201"/>
      <c r="H17" s="41">
        <f t="shared" si="0"/>
        <v>0</v>
      </c>
    </row>
    <row r="18" spans="1:8" ht="18" customHeight="1">
      <c r="A18" s="199"/>
      <c r="B18" s="199"/>
      <c r="C18" s="200"/>
      <c r="D18" s="200"/>
      <c r="E18" s="201"/>
      <c r="F18" s="201"/>
      <c r="G18" s="201"/>
      <c r="H18" s="41">
        <f t="shared" si="0"/>
        <v>0</v>
      </c>
    </row>
    <row r="19" spans="1:8" ht="18" customHeight="1">
      <c r="A19" s="199"/>
      <c r="B19" s="199"/>
      <c r="C19" s="200"/>
      <c r="D19" s="200"/>
      <c r="E19" s="201"/>
      <c r="F19" s="201"/>
      <c r="G19" s="201"/>
      <c r="H19" s="41">
        <f t="shared" si="0"/>
        <v>0</v>
      </c>
    </row>
    <row r="20" spans="1:8" ht="18" customHeight="1">
      <c r="A20" s="197" t="s">
        <v>20</v>
      </c>
      <c r="B20" s="197"/>
      <c r="C20" s="197"/>
      <c r="D20" s="197"/>
      <c r="E20" s="197"/>
      <c r="F20" s="197"/>
      <c r="G20" s="197"/>
      <c r="H20" s="42">
        <f>SUM(H15:H19)</f>
        <v>1111</v>
      </c>
    </row>
    <row r="21" spans="1:8" ht="18" customHeight="1">
      <c r="A21" s="202" t="e">
        <f>IF(Lists!L5="[SELECT ONE]","Direct Services Equipment",CONCATENATE(#REF!," Direct Services Equipment"))</f>
        <v>#REF!</v>
      </c>
      <c r="B21" s="202"/>
      <c r="C21" s="203" t="s">
        <v>21</v>
      </c>
      <c r="D21" s="203"/>
      <c r="E21" s="203"/>
      <c r="F21" s="203"/>
      <c r="G21" s="203"/>
      <c r="H21" s="203"/>
    </row>
    <row r="22" spans="1:8" ht="18" customHeight="1">
      <c r="A22" s="199"/>
      <c r="B22" s="199"/>
      <c r="C22" s="200">
        <v>2</v>
      </c>
      <c r="D22" s="200"/>
      <c r="E22" s="201">
        <v>2222</v>
      </c>
      <c r="F22" s="201"/>
      <c r="G22" s="201"/>
      <c r="H22" s="41">
        <f>C22*E22</f>
        <v>4444</v>
      </c>
    </row>
    <row r="23" spans="1:8" ht="18" customHeight="1">
      <c r="A23" s="199"/>
      <c r="B23" s="199"/>
      <c r="C23" s="200"/>
      <c r="D23" s="200"/>
      <c r="E23" s="201"/>
      <c r="F23" s="201"/>
      <c r="G23" s="201"/>
      <c r="H23" s="41">
        <f t="shared" ref="H23:H26" si="1">C23*E23</f>
        <v>0</v>
      </c>
    </row>
    <row r="24" spans="1:8" ht="18" customHeight="1">
      <c r="A24" s="199"/>
      <c r="B24" s="199"/>
      <c r="C24" s="200"/>
      <c r="D24" s="200"/>
      <c r="E24" s="201"/>
      <c r="F24" s="201"/>
      <c r="G24" s="201"/>
      <c r="H24" s="41">
        <f t="shared" si="1"/>
        <v>0</v>
      </c>
    </row>
    <row r="25" spans="1:8" ht="18" customHeight="1">
      <c r="A25" s="199"/>
      <c r="B25" s="199"/>
      <c r="C25" s="200"/>
      <c r="D25" s="200"/>
      <c r="E25" s="201"/>
      <c r="F25" s="201"/>
      <c r="G25" s="201"/>
      <c r="H25" s="41">
        <f t="shared" si="1"/>
        <v>0</v>
      </c>
    </row>
    <row r="26" spans="1:8" ht="18" customHeight="1">
      <c r="A26" s="199"/>
      <c r="B26" s="199"/>
      <c r="C26" s="200"/>
      <c r="D26" s="200"/>
      <c r="E26" s="201"/>
      <c r="F26" s="201"/>
      <c r="G26" s="201"/>
      <c r="H26" s="41">
        <f t="shared" si="1"/>
        <v>0</v>
      </c>
    </row>
    <row r="27" spans="1:8" ht="18" customHeight="1">
      <c r="A27" s="197" t="s">
        <v>50</v>
      </c>
      <c r="B27" s="197"/>
      <c r="C27" s="197"/>
      <c r="D27" s="197"/>
      <c r="E27" s="197"/>
      <c r="F27" s="197"/>
      <c r="G27" s="197"/>
      <c r="H27" s="42">
        <f>SUM(H22:H26)</f>
        <v>4444</v>
      </c>
    </row>
    <row r="28" spans="1:8" ht="18" customHeight="1">
      <c r="A28" s="202" t="e">
        <f>IF(Lists!L5="[SELECT ONE]","Subcontracted Equipment",CONCATENATE(#REF!," Subcontracted Equipment"))</f>
        <v>#REF!</v>
      </c>
      <c r="B28" s="202"/>
      <c r="C28" s="203" t="s">
        <v>21</v>
      </c>
      <c r="D28" s="203"/>
      <c r="E28" s="203"/>
      <c r="F28" s="203"/>
      <c r="G28" s="203"/>
      <c r="H28" s="203"/>
    </row>
    <row r="29" spans="1:8" ht="18" customHeight="1">
      <c r="A29" s="199"/>
      <c r="B29" s="199"/>
      <c r="C29" s="200">
        <v>3</v>
      </c>
      <c r="D29" s="200"/>
      <c r="E29" s="201">
        <v>3333</v>
      </c>
      <c r="F29" s="201"/>
      <c r="G29" s="201"/>
      <c r="H29" s="41">
        <f>C29*E29</f>
        <v>9999</v>
      </c>
    </row>
    <row r="30" spans="1:8" ht="18" customHeight="1">
      <c r="A30" s="199"/>
      <c r="B30" s="199"/>
      <c r="C30" s="200"/>
      <c r="D30" s="200"/>
      <c r="E30" s="201"/>
      <c r="F30" s="201"/>
      <c r="G30" s="201"/>
      <c r="H30" s="41">
        <f t="shared" ref="H30:H33" si="2">C30*E30</f>
        <v>0</v>
      </c>
    </row>
    <row r="31" spans="1:8" ht="18" customHeight="1">
      <c r="A31" s="199"/>
      <c r="B31" s="199"/>
      <c r="C31" s="200"/>
      <c r="D31" s="200"/>
      <c r="E31" s="201"/>
      <c r="F31" s="201"/>
      <c r="G31" s="201"/>
      <c r="H31" s="41">
        <f t="shared" si="2"/>
        <v>0</v>
      </c>
    </row>
    <row r="32" spans="1:8" ht="18" customHeight="1">
      <c r="A32" s="199"/>
      <c r="B32" s="199"/>
      <c r="C32" s="200"/>
      <c r="D32" s="200"/>
      <c r="E32" s="201"/>
      <c r="F32" s="201"/>
      <c r="G32" s="201"/>
      <c r="H32" s="41">
        <f t="shared" si="2"/>
        <v>0</v>
      </c>
    </row>
    <row r="33" spans="1:8" ht="18" customHeight="1">
      <c r="A33" s="199"/>
      <c r="B33" s="199"/>
      <c r="C33" s="200"/>
      <c r="D33" s="200"/>
      <c r="E33" s="201"/>
      <c r="F33" s="201"/>
      <c r="G33" s="201"/>
      <c r="H33" s="41">
        <f t="shared" si="2"/>
        <v>0</v>
      </c>
    </row>
    <row r="34" spans="1:8" ht="18" customHeight="1">
      <c r="A34" s="197" t="s">
        <v>49</v>
      </c>
      <c r="B34" s="197"/>
      <c r="C34" s="197"/>
      <c r="D34" s="197"/>
      <c r="E34" s="197"/>
      <c r="F34" s="197"/>
      <c r="G34" s="197"/>
      <c r="H34" s="42">
        <f>SUM(H29:H33)</f>
        <v>9999</v>
      </c>
    </row>
    <row r="35" spans="1:8" ht="18" customHeight="1">
      <c r="A35" s="198" t="s">
        <v>22</v>
      </c>
      <c r="B35" s="198"/>
      <c r="C35" s="198"/>
      <c r="D35" s="198"/>
      <c r="E35" s="198"/>
      <c r="F35" s="198"/>
      <c r="G35" s="198"/>
      <c r="H35" s="198"/>
    </row>
    <row r="36" spans="1:8" ht="18" customHeight="1">
      <c r="A36" s="37"/>
      <c r="B36" s="40"/>
      <c r="C36" s="37"/>
      <c r="D36" s="37"/>
      <c r="E36" s="37"/>
      <c r="F36" s="37"/>
      <c r="G36" s="38"/>
      <c r="H36" s="39"/>
    </row>
    <row r="37" spans="1:8" ht="18">
      <c r="A37" s="1" t="s">
        <v>15</v>
      </c>
      <c r="B37" s="1"/>
      <c r="C37" s="2"/>
      <c r="D37" s="2"/>
      <c r="E37" s="2"/>
      <c r="F37" s="2"/>
      <c r="G37" s="2"/>
      <c r="H37" s="3"/>
    </row>
  </sheetData>
  <mergeCells count="66">
    <mergeCell ref="A7:H7"/>
    <mergeCell ref="A13:B13"/>
    <mergeCell ref="C13:D13"/>
    <mergeCell ref="E13:G13"/>
    <mergeCell ref="A8:H8"/>
    <mergeCell ref="C10:F10"/>
    <mergeCell ref="A11:B11"/>
    <mergeCell ref="C11:D12"/>
    <mergeCell ref="E11:F12"/>
    <mergeCell ref="G11:G12"/>
    <mergeCell ref="A12:B12"/>
    <mergeCell ref="C29:D29"/>
    <mergeCell ref="E29:G29"/>
    <mergeCell ref="A27:G27"/>
    <mergeCell ref="A28:B28"/>
    <mergeCell ref="C28:H28"/>
    <mergeCell ref="A29:B29"/>
    <mergeCell ref="A14:B14"/>
    <mergeCell ref="C14:H14"/>
    <mergeCell ref="E19:G19"/>
    <mergeCell ref="E18:G18"/>
    <mergeCell ref="E17:G17"/>
    <mergeCell ref="E16:G16"/>
    <mergeCell ref="E15:G15"/>
    <mergeCell ref="C19:D19"/>
    <mergeCell ref="C18:D18"/>
    <mergeCell ref="C15:D15"/>
    <mergeCell ref="A15:B15"/>
    <mergeCell ref="A23:B23"/>
    <mergeCell ref="C23:D23"/>
    <mergeCell ref="E23:G23"/>
    <mergeCell ref="C17:D17"/>
    <mergeCell ref="C16:D16"/>
    <mergeCell ref="A21:B21"/>
    <mergeCell ref="C21:H21"/>
    <mergeCell ref="A22:B22"/>
    <mergeCell ref="C22:D22"/>
    <mergeCell ref="E22:G22"/>
    <mergeCell ref="A20:G20"/>
    <mergeCell ref="A19:B19"/>
    <mergeCell ref="A18:B18"/>
    <mergeCell ref="A17:B17"/>
    <mergeCell ref="A16:B16"/>
    <mergeCell ref="A24:B24"/>
    <mergeCell ref="A25:B25"/>
    <mergeCell ref="C25:D25"/>
    <mergeCell ref="E25:G25"/>
    <mergeCell ref="A26:B26"/>
    <mergeCell ref="C26:D26"/>
    <mergeCell ref="E26:G26"/>
    <mergeCell ref="C24:D24"/>
    <mergeCell ref="E24:G24"/>
    <mergeCell ref="A30:B30"/>
    <mergeCell ref="C30:D30"/>
    <mergeCell ref="E30:G30"/>
    <mergeCell ref="A31:B31"/>
    <mergeCell ref="C31:D31"/>
    <mergeCell ref="E31:G31"/>
    <mergeCell ref="A34:G34"/>
    <mergeCell ref="A35:H35"/>
    <mergeCell ref="A32:B32"/>
    <mergeCell ref="C32:D32"/>
    <mergeCell ref="E32:G32"/>
    <mergeCell ref="A33:B33"/>
    <mergeCell ref="C33:D33"/>
    <mergeCell ref="E33:G33"/>
  </mergeCells>
  <hyperlinks>
    <hyperlink ref="A37" r:id="rId1" display="mailto:CDAFiscalTeam@aging.ca.gov" xr:uid="{AAFA7624-E584-46F1-99FA-7B3ED6D2B0DC}"/>
  </hyperlinks>
  <printOptions horizontalCentered="1"/>
  <pageMargins left="0.25" right="0.25" top="0.75" bottom="0.75" header="0.3" footer="0.3"/>
  <pageSetup scale="9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Option Button 1">
              <controlPr defaultSize="0" autoFill="0" autoLine="0" autoPict="0">
                <anchor moveWithCells="1">
                  <from>
                    <xdr:col>2</xdr:col>
                    <xdr:colOff>142875</xdr:colOff>
                    <xdr:row>10</xdr:row>
                    <xdr:rowOff>133350</xdr:rowOff>
                  </from>
                  <to>
                    <xdr:col>2</xdr:col>
                    <xdr:colOff>409575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Option Button 2">
              <controlPr defaultSize="0" autoFill="0" autoLine="0" autoPict="0">
                <anchor moveWithCells="1">
                  <from>
                    <xdr:col>3</xdr:col>
                    <xdr:colOff>228600</xdr:colOff>
                    <xdr:row>10</xdr:row>
                    <xdr:rowOff>133350</xdr:rowOff>
                  </from>
                  <to>
                    <xdr:col>4</xdr:col>
                    <xdr:colOff>247650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E00A-1FFB-4A4A-B7A3-0900A639E2EB}">
  <dimension ref="C3:L40"/>
  <sheetViews>
    <sheetView workbookViewId="0">
      <selection activeCell="L9" sqref="L9"/>
    </sheetView>
  </sheetViews>
  <sheetFormatPr defaultRowHeight="15.75"/>
  <cols>
    <col min="1" max="2" width="1.625" customWidth="1"/>
    <col min="3" max="3" width="33.25" customWidth="1"/>
    <col min="4" max="4" width="14.25" style="5" customWidth="1"/>
    <col min="5" max="5" width="14.25" style="4" customWidth="1"/>
    <col min="6" max="6" width="18.375" style="5" customWidth="1"/>
    <col min="7" max="7" width="3.625" style="5" customWidth="1"/>
    <col min="8" max="8" width="21.875" style="5" bestFit="1" customWidth="1"/>
    <col min="9" max="9" width="20.625" style="7" customWidth="1"/>
    <col min="10" max="11" width="3.5" style="7" customWidth="1"/>
    <col min="12" max="12" width="21.875" bestFit="1" customWidth="1"/>
  </cols>
  <sheetData>
    <row r="3" spans="3:12">
      <c r="C3" s="6" t="s">
        <v>25</v>
      </c>
      <c r="D3" s="8" t="s">
        <v>26</v>
      </c>
      <c r="E3" s="66"/>
      <c r="F3" s="8" t="s">
        <v>59</v>
      </c>
      <c r="G3" s="8"/>
      <c r="H3" s="8" t="s">
        <v>28</v>
      </c>
      <c r="I3" s="9" t="s">
        <v>27</v>
      </c>
      <c r="J3" s="9"/>
      <c r="K3" s="9"/>
    </row>
    <row r="4" spans="3:12">
      <c r="C4" t="s">
        <v>23</v>
      </c>
      <c r="H4" s="10" t="s">
        <v>23</v>
      </c>
      <c r="L4" s="6" t="s">
        <v>24</v>
      </c>
    </row>
    <row r="5" spans="3:12">
      <c r="C5" t="s">
        <v>62</v>
      </c>
      <c r="D5" t="s">
        <v>62</v>
      </c>
      <c r="E5" s="70" t="s">
        <v>102</v>
      </c>
      <c r="F5" s="4"/>
      <c r="G5" s="4"/>
      <c r="H5" s="4" t="s">
        <v>99</v>
      </c>
      <c r="I5" s="7" t="s">
        <v>98</v>
      </c>
      <c r="L5" t="e">
        <f>#REF!</f>
        <v>#REF!</v>
      </c>
    </row>
    <row r="6" spans="3:12">
      <c r="C6" t="s">
        <v>63</v>
      </c>
      <c r="D6" t="s">
        <v>63</v>
      </c>
      <c r="E6" s="70" t="s">
        <v>103</v>
      </c>
      <c r="F6" s="4"/>
      <c r="G6" s="4"/>
      <c r="H6" s="4" t="s">
        <v>100</v>
      </c>
      <c r="I6" s="7" t="s">
        <v>98</v>
      </c>
    </row>
    <row r="7" spans="3:12">
      <c r="C7" t="s">
        <v>64</v>
      </c>
      <c r="D7" t="s">
        <v>64</v>
      </c>
      <c r="E7" s="70" t="s">
        <v>104</v>
      </c>
      <c r="F7" s="4"/>
      <c r="G7" s="4"/>
      <c r="H7" s="4"/>
      <c r="L7" s="6" t="s">
        <v>29</v>
      </c>
    </row>
    <row r="8" spans="3:12">
      <c r="C8" t="s">
        <v>65</v>
      </c>
      <c r="D8" t="s">
        <v>65</v>
      </c>
      <c r="E8" s="70" t="s">
        <v>105</v>
      </c>
      <c r="F8" s="4"/>
      <c r="G8" s="4"/>
      <c r="H8" s="4"/>
      <c r="L8" t="e">
        <f>VLOOKUP(L5,C4:E40,3,FALSE)</f>
        <v>#REF!</v>
      </c>
    </row>
    <row r="9" spans="3:12">
      <c r="C9" t="s">
        <v>66</v>
      </c>
      <c r="D9" t="s">
        <v>66</v>
      </c>
      <c r="E9" s="70" t="s">
        <v>106</v>
      </c>
      <c r="F9" s="4"/>
      <c r="G9" s="4"/>
      <c r="H9" s="4"/>
    </row>
    <row r="10" spans="3:12">
      <c r="C10" t="s">
        <v>67</v>
      </c>
      <c r="D10" t="s">
        <v>67</v>
      </c>
      <c r="E10" s="70" t="s">
        <v>107</v>
      </c>
      <c r="F10" s="66" t="s">
        <v>60</v>
      </c>
      <c r="G10" s="4"/>
      <c r="H10" s="4"/>
    </row>
    <row r="11" spans="3:12">
      <c r="C11" t="s">
        <v>68</v>
      </c>
      <c r="D11" t="s">
        <v>68</v>
      </c>
      <c r="E11" s="70" t="s">
        <v>108</v>
      </c>
      <c r="F11" s="5" t="e">
        <f>VLOOKUP(#REF!,Lists!C5:D40,2,FALSE)</f>
        <v>#REF!</v>
      </c>
      <c r="G11" s="4"/>
      <c r="H11" s="13" t="s">
        <v>34</v>
      </c>
      <c r="I11" s="9" t="s">
        <v>37</v>
      </c>
      <c r="L11" s="6" t="s">
        <v>30</v>
      </c>
    </row>
    <row r="12" spans="3:12">
      <c r="C12" t="s">
        <v>69</v>
      </c>
      <c r="D12" t="s">
        <v>69</v>
      </c>
      <c r="E12" s="70" t="s">
        <v>109</v>
      </c>
      <c r="F12" s="4"/>
      <c r="G12" s="4"/>
      <c r="H12" s="10" t="s">
        <v>23</v>
      </c>
      <c r="I12" s="7" t="e">
        <f>#REF!</f>
        <v>#REF!</v>
      </c>
      <c r="L12" t="e">
        <f>VLOOKUP(#REF!,H4:I8,2)</f>
        <v>#REF!</v>
      </c>
    </row>
    <row r="13" spans="3:12">
      <c r="C13" t="s">
        <v>70</v>
      </c>
      <c r="D13" t="s">
        <v>70</v>
      </c>
      <c r="E13" s="70" t="s">
        <v>110</v>
      </c>
      <c r="F13" s="4" t="s">
        <v>61</v>
      </c>
      <c r="G13" s="4"/>
      <c r="H13" s="12" t="s">
        <v>35</v>
      </c>
    </row>
    <row r="14" spans="3:12">
      <c r="C14" t="s">
        <v>71</v>
      </c>
      <c r="D14" t="s">
        <v>71</v>
      </c>
      <c r="E14" s="70" t="s">
        <v>111</v>
      </c>
      <c r="F14" s="66" t="s">
        <v>1</v>
      </c>
      <c r="G14" s="4"/>
      <c r="H14" s="12" t="s">
        <v>36</v>
      </c>
      <c r="I14" s="9" t="s">
        <v>39</v>
      </c>
      <c r="L14" s="6" t="s">
        <v>33</v>
      </c>
    </row>
    <row r="15" spans="3:12">
      <c r="C15" t="s">
        <v>72</v>
      </c>
      <c r="D15" t="s">
        <v>72</v>
      </c>
      <c r="E15" s="70" t="s">
        <v>112</v>
      </c>
      <c r="F15" s="69" t="e">
        <f>'Partner 1 Budget'!C13+'Partner 1 Budget'!C20+'Partner 1 Budget'!C25+'Partner 1 Budget'!C30+'Partner 1 Budget'!C35</f>
        <v>#VALUE!</v>
      </c>
      <c r="G15" s="4"/>
      <c r="H15" s="4"/>
      <c r="I15" s="7" t="e">
        <f>#REF!</f>
        <v>#REF!</v>
      </c>
      <c r="L15" s="11" t="s">
        <v>55</v>
      </c>
    </row>
    <row r="16" spans="3:12">
      <c r="C16" t="s">
        <v>73</v>
      </c>
      <c r="D16" t="s">
        <v>73</v>
      </c>
      <c r="E16" s="70" t="s">
        <v>113</v>
      </c>
      <c r="F16" s="4"/>
      <c r="G16" s="4"/>
      <c r="H16" s="4"/>
      <c r="L16" s="11">
        <v>0</v>
      </c>
    </row>
    <row r="17" spans="3:12">
      <c r="C17" t="s">
        <v>74</v>
      </c>
      <c r="D17" t="s">
        <v>74</v>
      </c>
      <c r="E17" s="70" t="s">
        <v>114</v>
      </c>
      <c r="H17" s="57" t="s">
        <v>40</v>
      </c>
      <c r="I17" s="59" t="s">
        <v>52</v>
      </c>
      <c r="L17" s="11">
        <v>1</v>
      </c>
    </row>
    <row r="18" spans="3:12">
      <c r="C18" t="s">
        <v>75</v>
      </c>
      <c r="D18" t="s">
        <v>75</v>
      </c>
      <c r="E18" s="70" t="s">
        <v>115</v>
      </c>
      <c r="H18" s="58" t="b">
        <v>0</v>
      </c>
      <c r="I18" s="59">
        <v>1</v>
      </c>
      <c r="L18" s="11">
        <v>2</v>
      </c>
    </row>
    <row r="19" spans="3:12">
      <c r="C19" t="s">
        <v>76</v>
      </c>
      <c r="D19" t="s">
        <v>76</v>
      </c>
      <c r="E19" s="70" t="s">
        <v>116</v>
      </c>
      <c r="H19" s="58">
        <v>5</v>
      </c>
      <c r="I19" s="59"/>
      <c r="L19" s="11">
        <v>3</v>
      </c>
    </row>
    <row r="20" spans="3:12">
      <c r="C20" t="s">
        <v>77</v>
      </c>
      <c r="D20" t="s">
        <v>77</v>
      </c>
      <c r="E20" s="70" t="s">
        <v>117</v>
      </c>
      <c r="H20" s="58">
        <v>4</v>
      </c>
      <c r="I20" s="59"/>
      <c r="L20" s="11">
        <v>4</v>
      </c>
    </row>
    <row r="21" spans="3:12">
      <c r="C21" t="s">
        <v>78</v>
      </c>
      <c r="D21" t="s">
        <v>78</v>
      </c>
      <c r="E21" s="70" t="s">
        <v>118</v>
      </c>
      <c r="L21" s="11">
        <v>5</v>
      </c>
    </row>
    <row r="22" spans="3:12">
      <c r="C22" t="s">
        <v>79</v>
      </c>
      <c r="D22" t="s">
        <v>79</v>
      </c>
      <c r="E22" s="70" t="s">
        <v>119</v>
      </c>
    </row>
    <row r="23" spans="3:12">
      <c r="C23" t="s">
        <v>80</v>
      </c>
      <c r="D23" t="s">
        <v>80</v>
      </c>
      <c r="E23" s="70" t="s">
        <v>120</v>
      </c>
    </row>
    <row r="24" spans="3:12">
      <c r="C24" t="s">
        <v>81</v>
      </c>
      <c r="D24" t="s">
        <v>81</v>
      </c>
      <c r="E24" s="70" t="s">
        <v>121</v>
      </c>
    </row>
    <row r="25" spans="3:12">
      <c r="C25" t="s">
        <v>82</v>
      </c>
      <c r="D25" t="s">
        <v>82</v>
      </c>
      <c r="E25" s="70" t="s">
        <v>122</v>
      </c>
    </row>
    <row r="26" spans="3:12">
      <c r="C26" t="s">
        <v>83</v>
      </c>
      <c r="D26" t="s">
        <v>83</v>
      </c>
      <c r="E26" s="70" t="s">
        <v>123</v>
      </c>
    </row>
    <row r="27" spans="3:12">
      <c r="C27" t="s">
        <v>84</v>
      </c>
      <c r="D27" t="s">
        <v>84</v>
      </c>
      <c r="E27" s="70" t="s">
        <v>124</v>
      </c>
    </row>
    <row r="28" spans="3:12">
      <c r="C28" t="s">
        <v>85</v>
      </c>
      <c r="D28" t="s">
        <v>85</v>
      </c>
      <c r="E28" s="70" t="s">
        <v>125</v>
      </c>
    </row>
    <row r="29" spans="3:12">
      <c r="C29" t="s">
        <v>86</v>
      </c>
      <c r="D29" t="s">
        <v>86</v>
      </c>
      <c r="E29" s="70" t="s">
        <v>126</v>
      </c>
    </row>
    <row r="30" spans="3:12">
      <c r="C30" t="s">
        <v>87</v>
      </c>
      <c r="D30" t="s">
        <v>87</v>
      </c>
      <c r="E30" s="70" t="s">
        <v>127</v>
      </c>
    </row>
    <row r="31" spans="3:12">
      <c r="C31" t="s">
        <v>88</v>
      </c>
      <c r="D31" t="s">
        <v>88</v>
      </c>
      <c r="E31" s="70" t="s">
        <v>128</v>
      </c>
    </row>
    <row r="32" spans="3:12">
      <c r="C32" t="s">
        <v>89</v>
      </c>
      <c r="D32" t="s">
        <v>89</v>
      </c>
      <c r="E32" s="70" t="s">
        <v>129</v>
      </c>
    </row>
    <row r="33" spans="3:5">
      <c r="C33" t="s">
        <v>90</v>
      </c>
      <c r="D33" t="s">
        <v>90</v>
      </c>
      <c r="E33" s="70" t="s">
        <v>130</v>
      </c>
    </row>
    <row r="34" spans="3:5">
      <c r="C34" t="s">
        <v>91</v>
      </c>
      <c r="D34" t="s">
        <v>91</v>
      </c>
      <c r="E34" s="70" t="s">
        <v>131</v>
      </c>
    </row>
    <row r="35" spans="3:5">
      <c r="C35" t="s">
        <v>92</v>
      </c>
      <c r="D35" t="s">
        <v>92</v>
      </c>
      <c r="E35" s="70" t="s">
        <v>132</v>
      </c>
    </row>
    <row r="36" spans="3:5">
      <c r="C36" t="s">
        <v>93</v>
      </c>
      <c r="D36" t="s">
        <v>93</v>
      </c>
      <c r="E36" s="70" t="s">
        <v>133</v>
      </c>
    </row>
    <row r="37" spans="3:5">
      <c r="C37" t="s">
        <v>94</v>
      </c>
      <c r="D37" t="s">
        <v>94</v>
      </c>
      <c r="E37" s="70" t="s">
        <v>134</v>
      </c>
    </row>
    <row r="38" spans="3:5">
      <c r="C38" t="s">
        <v>95</v>
      </c>
      <c r="D38" t="s">
        <v>95</v>
      </c>
      <c r="E38" s="70" t="s">
        <v>135</v>
      </c>
    </row>
    <row r="39" spans="3:5">
      <c r="C39" t="s">
        <v>96</v>
      </c>
      <c r="D39" t="s">
        <v>96</v>
      </c>
      <c r="E39" s="70" t="s">
        <v>136</v>
      </c>
    </row>
    <row r="40" spans="3:5">
      <c r="C40" t="s">
        <v>97</v>
      </c>
      <c r="D40" t="s">
        <v>97</v>
      </c>
      <c r="E40" s="70" t="s">
        <v>137</v>
      </c>
    </row>
  </sheetData>
  <phoneticPr fontId="20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7859DBB2FD0448B639947DA6B9CB43" ma:contentTypeVersion="6" ma:contentTypeDescription="Create a new document." ma:contentTypeScope="" ma:versionID="3879c9a1363dcfaf1ed132547a0580f0">
  <xsd:schema xmlns:xsd="http://www.w3.org/2001/XMLSchema" xmlns:xs="http://www.w3.org/2001/XMLSchema" xmlns:p="http://schemas.microsoft.com/office/2006/metadata/properties" xmlns:ns1="http://schemas.microsoft.com/sharepoint/v3" xmlns:ns2="907f0ea2-1b61-4d74-b91a-2805e66e7a46" xmlns:ns3="65c4d63f-a1f3-4e00-9821-025962beeb97" targetNamespace="http://schemas.microsoft.com/office/2006/metadata/properties" ma:root="true" ma:fieldsID="659c7528eba3aab8a21192e90bf86ea8" ns1:_="" ns2:_="" ns3:_="">
    <xsd:import namespace="http://schemas.microsoft.com/sharepoint/v3"/>
    <xsd:import namespace="907f0ea2-1b61-4d74-b91a-2805e66e7a46"/>
    <xsd:import namespace="65c4d63f-a1f3-4e00-9821-025962beeb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f0ea2-1b61-4d74-b91a-2805e66e7a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4d63f-a1f3-4e00-9821-025962beeb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ACF395-A3C7-4C88-94D5-9ADD8A8B785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F206AA2-A42D-4D4F-8F8A-196C2C0D73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09AB18-1CC0-4C91-9658-DC3F6577E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7f0ea2-1b61-4d74-b91a-2805e66e7a46"/>
    <ds:schemaRef ds:uri="65c4d63f-a1f3-4e00-9821-025962beeb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Lead Organization Budget</vt:lpstr>
      <vt:lpstr>Direct Services</vt:lpstr>
      <vt:lpstr>Partner 1 Budget</vt:lpstr>
      <vt:lpstr>Partner 2 Budget</vt:lpstr>
      <vt:lpstr>Partner 3 Budget</vt:lpstr>
      <vt:lpstr>Equipment</vt:lpstr>
      <vt:lpstr>Lists</vt:lpstr>
      <vt:lpstr>'Direct Services'!Print_Area</vt:lpstr>
      <vt:lpstr>Equipment!Print_Area</vt:lpstr>
      <vt:lpstr>'Lead Organization Budget'!Print_Area</vt:lpstr>
      <vt:lpstr>'Partner 1 Budget'!Print_Area</vt:lpstr>
      <vt:lpstr>'Partner 2 Budget'!Print_Area</vt:lpstr>
      <vt:lpstr>'Partner 3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Strazzo, Michael@CDA</dc:creator>
  <cp:lastModifiedBy>Siukola Tompkins, Jacqueline@CDA</cp:lastModifiedBy>
  <cp:lastPrinted>2023-02-15T19:19:57Z</cp:lastPrinted>
  <dcterms:created xsi:type="dcterms:W3CDTF">2022-12-06T17:37:17Z</dcterms:created>
  <dcterms:modified xsi:type="dcterms:W3CDTF">2023-02-16T20:43:14Z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0x010100EA7859DBB2FD0448B639947DA6B9CB43</vt:lpwstr>
  </property>
</Properties>
</file>